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7965"/>
  </bookViews>
  <sheets>
    <sheet name="Provider Rate Requested" sheetId="5" r:id="rId1"/>
    <sheet name="Budget" sheetId="1" r:id="rId2"/>
    <sheet name="Salaries" sheetId="4" r:id="rId3"/>
    <sheet name="Staff Schedule" sheetId="7" r:id="rId4"/>
    <sheet name="Line Item Definitions" sheetId="6" r:id="rId5"/>
    <sheet name="Comments-Questions" sheetId="2" r:id="rId6"/>
    <sheet name="Modified Total Direct Costs" sheetId="3" r:id="rId7"/>
  </sheets>
  <calcPr calcId="145621"/>
</workbook>
</file>

<file path=xl/calcChain.xml><?xml version="1.0" encoding="utf-8"?>
<calcChain xmlns="http://schemas.openxmlformats.org/spreadsheetml/2006/main">
  <c r="D49" i="1" l="1"/>
  <c r="J43" i="7" l="1"/>
  <c r="J42" i="7"/>
  <c r="J41" i="7"/>
  <c r="J40" i="7"/>
  <c r="J37" i="7"/>
  <c r="J36" i="7"/>
  <c r="J35" i="7"/>
  <c r="J34" i="7"/>
  <c r="J31" i="7"/>
  <c r="J30" i="7"/>
  <c r="J29" i="7"/>
  <c r="J28" i="7"/>
  <c r="J44" i="7" s="1"/>
  <c r="J18" i="7"/>
  <c r="J17" i="7"/>
  <c r="J16" i="7"/>
  <c r="J15" i="7"/>
  <c r="J12" i="7"/>
  <c r="J11" i="7"/>
  <c r="J10" i="7"/>
  <c r="J9" i="7"/>
  <c r="J6" i="7"/>
  <c r="J5" i="7"/>
  <c r="J4" i="7"/>
  <c r="J3" i="7"/>
  <c r="J19" i="7" s="1"/>
  <c r="J21" i="7" l="1"/>
  <c r="J22" i="7" s="1"/>
  <c r="J20" i="7"/>
  <c r="J45" i="7"/>
  <c r="J46" i="7" s="1"/>
  <c r="J47" i="7" s="1"/>
  <c r="E16" i="4"/>
  <c r="I16" i="4" s="1"/>
  <c r="H16" i="4"/>
  <c r="J16" i="4"/>
  <c r="E17" i="4"/>
  <c r="G17" i="4" s="1"/>
  <c r="F17" i="4"/>
  <c r="J17" i="4"/>
  <c r="E15" i="4"/>
  <c r="I15" i="4" s="1"/>
  <c r="J15" i="4"/>
  <c r="E18" i="4"/>
  <c r="I18" i="4" s="1"/>
  <c r="J18" i="4"/>
  <c r="E19" i="4"/>
  <c r="I19" i="4" s="1"/>
  <c r="J19" i="4"/>
  <c r="E20" i="4"/>
  <c r="H20" i="4" s="1"/>
  <c r="J20" i="4"/>
  <c r="E21" i="4"/>
  <c r="G21" i="4" s="1"/>
  <c r="J21" i="4"/>
  <c r="E22" i="4"/>
  <c r="I22" i="4" s="1"/>
  <c r="J22" i="4"/>
  <c r="E23" i="4"/>
  <c r="I23" i="4" s="1"/>
  <c r="J23" i="4"/>
  <c r="E24" i="4"/>
  <c r="H24" i="4" s="1"/>
  <c r="J24" i="4"/>
  <c r="E25" i="4"/>
  <c r="F25" i="4" s="1"/>
  <c r="J25" i="4"/>
  <c r="E26" i="4"/>
  <c r="F26" i="4" s="1"/>
  <c r="J26" i="4"/>
  <c r="E27" i="4"/>
  <c r="I27" i="4" s="1"/>
  <c r="J27" i="4"/>
  <c r="J8" i="4"/>
  <c r="J9" i="4"/>
  <c r="J10" i="4"/>
  <c r="J11" i="4"/>
  <c r="J12" i="4"/>
  <c r="J13" i="4"/>
  <c r="J14" i="4"/>
  <c r="J7" i="4"/>
  <c r="E55" i="4"/>
  <c r="H55" i="4" s="1"/>
  <c r="E56" i="4"/>
  <c r="E57" i="4"/>
  <c r="E58" i="4"/>
  <c r="E59" i="4"/>
  <c r="E54" i="4"/>
  <c r="H53" i="4"/>
  <c r="J49" i="4"/>
  <c r="J55" i="4" s="1"/>
  <c r="G49" i="4"/>
  <c r="G54" i="4" s="1"/>
  <c r="H49" i="4"/>
  <c r="I49" i="4"/>
  <c r="F49" i="4"/>
  <c r="F54" i="4" s="1"/>
  <c r="J6" i="4"/>
  <c r="D60" i="4"/>
  <c r="E53" i="4"/>
  <c r="I53" i="4" s="1"/>
  <c r="D28" i="4"/>
  <c r="E7" i="4"/>
  <c r="F7" i="4" s="1"/>
  <c r="E8" i="4"/>
  <c r="I8" i="4" s="1"/>
  <c r="E9" i="4"/>
  <c r="F9" i="4" s="1"/>
  <c r="E10" i="4"/>
  <c r="G10" i="4" s="1"/>
  <c r="E11" i="4"/>
  <c r="F11" i="4" s="1"/>
  <c r="E12" i="4"/>
  <c r="I12" i="4" s="1"/>
  <c r="E13" i="4"/>
  <c r="F13" i="4" s="1"/>
  <c r="E14" i="4"/>
  <c r="G14" i="4" s="1"/>
  <c r="E6" i="4"/>
  <c r="H6" i="4" s="1"/>
  <c r="D5" i="1"/>
  <c r="D74" i="1"/>
  <c r="D45" i="1"/>
  <c r="D63" i="1"/>
  <c r="D62" i="1"/>
  <c r="D61" i="1"/>
  <c r="D47" i="1"/>
  <c r="D46" i="1"/>
  <c r="H56" i="4" l="1"/>
  <c r="I6" i="4"/>
  <c r="J57" i="4"/>
  <c r="G24" i="4"/>
  <c r="H17" i="4"/>
  <c r="G18" i="4"/>
  <c r="G16" i="4"/>
  <c r="I17" i="4"/>
  <c r="F16" i="4"/>
  <c r="G57" i="4"/>
  <c r="G12" i="4"/>
  <c r="F12" i="4"/>
  <c r="G56" i="4"/>
  <c r="J56" i="4"/>
  <c r="J53" i="4"/>
  <c r="E60" i="4"/>
  <c r="I54" i="4"/>
  <c r="J54" i="4"/>
  <c r="H59" i="4"/>
  <c r="J59" i="4"/>
  <c r="F58" i="4"/>
  <c r="J58" i="4"/>
  <c r="G20" i="4"/>
  <c r="F53" i="4"/>
  <c r="G53" i="4"/>
  <c r="I56" i="4"/>
  <c r="H54" i="4"/>
  <c r="J28" i="4"/>
  <c r="E28" i="4"/>
  <c r="I11" i="4"/>
  <c r="F21" i="4"/>
  <c r="H18" i="4"/>
  <c r="F15" i="4"/>
  <c r="H22" i="4"/>
  <c r="F6" i="4"/>
  <c r="G22" i="4"/>
  <c r="H15" i="4"/>
  <c r="G6" i="4"/>
  <c r="F22" i="4"/>
  <c r="G15" i="4"/>
  <c r="F57" i="4"/>
  <c r="F56" i="4"/>
  <c r="I25" i="4"/>
  <c r="H25" i="4"/>
  <c r="G25" i="4"/>
  <c r="K25" i="4" s="1"/>
  <c r="F24" i="4"/>
  <c r="I26" i="4"/>
  <c r="I21" i="4"/>
  <c r="H26" i="4"/>
  <c r="H21" i="4"/>
  <c r="G26" i="4"/>
  <c r="F20" i="4"/>
  <c r="F18" i="4"/>
  <c r="G59" i="4"/>
  <c r="F59" i="4"/>
  <c r="I57" i="4"/>
  <c r="H57" i="4"/>
  <c r="G55" i="4"/>
  <c r="F55" i="4"/>
  <c r="H27" i="4"/>
  <c r="H23" i="4"/>
  <c r="H19" i="4"/>
  <c r="G27" i="4"/>
  <c r="I24" i="4"/>
  <c r="G23" i="4"/>
  <c r="I20" i="4"/>
  <c r="G19" i="4"/>
  <c r="F27" i="4"/>
  <c r="F23" i="4"/>
  <c r="F19" i="4"/>
  <c r="I58" i="4"/>
  <c r="H58" i="4"/>
  <c r="I59" i="4"/>
  <c r="G58" i="4"/>
  <c r="I55" i="4"/>
  <c r="K55" i="4" s="1"/>
  <c r="F14" i="4"/>
  <c r="I13" i="4"/>
  <c r="H13" i="4"/>
  <c r="H12" i="4"/>
  <c r="H11" i="4"/>
  <c r="I10" i="4"/>
  <c r="H10" i="4"/>
  <c r="F10" i="4"/>
  <c r="I7" i="4"/>
  <c r="H7" i="4"/>
  <c r="G7" i="4"/>
  <c r="G13" i="4"/>
  <c r="H8" i="4"/>
  <c r="I14" i="4"/>
  <c r="G8" i="4"/>
  <c r="H14" i="4"/>
  <c r="G11" i="4"/>
  <c r="I9" i="4"/>
  <c r="F8" i="4"/>
  <c r="H9" i="4"/>
  <c r="G9" i="4"/>
  <c r="D56" i="1"/>
  <c r="D57" i="1"/>
  <c r="D58" i="1"/>
  <c r="D59" i="1"/>
  <c r="D36" i="1"/>
  <c r="D55" i="1"/>
  <c r="D54" i="1"/>
  <c r="D53" i="1"/>
  <c r="D52" i="1"/>
  <c r="D9" i="1"/>
  <c r="D11" i="1"/>
  <c r="D12" i="1"/>
  <c r="D13" i="1"/>
  <c r="D15" i="1"/>
  <c r="D17" i="1"/>
  <c r="B10" i="3" s="1"/>
  <c r="D18" i="1"/>
  <c r="D19" i="1"/>
  <c r="D20" i="1"/>
  <c r="D21" i="1"/>
  <c r="D23" i="1"/>
  <c r="B8" i="3" s="1"/>
  <c r="D24" i="1"/>
  <c r="D26" i="1"/>
  <c r="B9" i="3" s="1"/>
  <c r="D27" i="1"/>
  <c r="D28" i="1"/>
  <c r="D29" i="1"/>
  <c r="D30" i="1"/>
  <c r="D31" i="1"/>
  <c r="D32" i="1"/>
  <c r="D33" i="1"/>
  <c r="D34" i="1"/>
  <c r="D35" i="1"/>
  <c r="D38" i="1"/>
  <c r="B14" i="3" s="1"/>
  <c r="D39" i="1"/>
  <c r="D40" i="1"/>
  <c r="D41" i="1"/>
  <c r="D42" i="1"/>
  <c r="D43" i="1"/>
  <c r="D6" i="1"/>
  <c r="D7" i="1"/>
  <c r="D8" i="1"/>
  <c r="K17" i="4" l="1"/>
  <c r="K10" i="4"/>
  <c r="K16" i="4"/>
  <c r="K56" i="4"/>
  <c r="H60" i="4"/>
  <c r="K54" i="4"/>
  <c r="K19" i="4"/>
  <c r="K11" i="4"/>
  <c r="J60" i="4"/>
  <c r="G60" i="4"/>
  <c r="F60" i="4"/>
  <c r="I60" i="4"/>
  <c r="K57" i="4"/>
  <c r="H28" i="4"/>
  <c r="I28" i="4"/>
  <c r="K15" i="4"/>
  <c r="K18" i="4"/>
  <c r="K20" i="4"/>
  <c r="K7" i="4"/>
  <c r="K24" i="4"/>
  <c r="F28" i="4"/>
  <c r="K22" i="4"/>
  <c r="G28" i="4"/>
  <c r="K27" i="4"/>
  <c r="K26" i="4"/>
  <c r="K23" i="4"/>
  <c r="K21" i="4"/>
  <c r="K59" i="4"/>
  <c r="K58" i="4"/>
  <c r="K8" i="4"/>
  <c r="K9" i="4"/>
  <c r="K12" i="4"/>
  <c r="K13" i="4"/>
  <c r="K14" i="4"/>
  <c r="K53" i="4"/>
  <c r="K6" i="4"/>
  <c r="K60" i="4" l="1"/>
  <c r="D51" i="1" s="1"/>
  <c r="D65" i="1" s="1"/>
  <c r="B21" i="3" s="1"/>
  <c r="K28" i="4" l="1"/>
  <c r="D4" i="1" s="1"/>
  <c r="D67" i="1" s="1"/>
  <c r="B1" i="3" l="1"/>
  <c r="B17" i="3" s="1"/>
  <c r="B19" i="3" s="1"/>
  <c r="B23" i="3" s="1"/>
  <c r="D71" i="1"/>
  <c r="D72" i="1" l="1"/>
  <c r="D73" i="1" s="1"/>
  <c r="D76" i="1" s="1"/>
</calcChain>
</file>

<file path=xl/sharedStrings.xml><?xml version="1.0" encoding="utf-8"?>
<sst xmlns="http://schemas.openxmlformats.org/spreadsheetml/2006/main" count="389" uniqueCount="186">
  <si>
    <t xml:space="preserve">Clothing and Personal for each child </t>
  </si>
  <si>
    <t>Client Incentives and gifts</t>
  </si>
  <si>
    <t>School Supplies (school exp./misc.)</t>
  </si>
  <si>
    <t>Recreation &amp; Entertainment</t>
  </si>
  <si>
    <t xml:space="preserve">Rent/Mortgage </t>
  </si>
  <si>
    <t>Property taxes</t>
  </si>
  <si>
    <t>Security System</t>
  </si>
  <si>
    <t>Building/Grounds Maint/Repair</t>
  </si>
  <si>
    <t>Pest Control</t>
  </si>
  <si>
    <t>Electricity</t>
  </si>
  <si>
    <t>Water and Sewage</t>
  </si>
  <si>
    <t>Telephone, cable and internet</t>
  </si>
  <si>
    <t>Vehicle Lease</t>
  </si>
  <si>
    <t>Vehicle Insurance</t>
  </si>
  <si>
    <t>Vehicle Repair</t>
  </si>
  <si>
    <t>Office Rent</t>
  </si>
  <si>
    <t>Office Supplies</t>
  </si>
  <si>
    <t>Executive Director</t>
  </si>
  <si>
    <t>Program Director</t>
  </si>
  <si>
    <t>House Manager</t>
  </si>
  <si>
    <t>Pre-Employment Background Checks</t>
  </si>
  <si>
    <t>Employee training</t>
  </si>
  <si>
    <t xml:space="preserve">Total Service Cost </t>
  </si>
  <si>
    <t>Expense Description</t>
  </si>
  <si>
    <t>Question/Comment</t>
  </si>
  <si>
    <t>Cell Phone</t>
  </si>
  <si>
    <t>Youth Development and Training Materials/Curricula</t>
  </si>
  <si>
    <t>Total Direct Costs</t>
  </si>
  <si>
    <t>Less:</t>
  </si>
  <si>
    <t>Unallowable</t>
  </si>
  <si>
    <t>Equipment &gt; $5K</t>
  </si>
  <si>
    <t>Capital Expenditures</t>
  </si>
  <si>
    <t>Rental Costs</t>
  </si>
  <si>
    <t>Equipment Rent</t>
  </si>
  <si>
    <t>Building Rent</t>
  </si>
  <si>
    <t>Vehicle Leases</t>
  </si>
  <si>
    <t>Tuition Remission</t>
  </si>
  <si>
    <t>Scholarships</t>
  </si>
  <si>
    <t>Participant Support</t>
  </si>
  <si>
    <t>Allowance</t>
  </si>
  <si>
    <t>SubContract &gt; $25K</t>
  </si>
  <si>
    <t>Modified Total Direct Costs</t>
  </si>
  <si>
    <t>Allowable Indirect 10%</t>
  </si>
  <si>
    <t>Direct</t>
  </si>
  <si>
    <t>Indirect</t>
  </si>
  <si>
    <t>Days</t>
  </si>
  <si>
    <t>Daily Rate</t>
  </si>
  <si>
    <r>
      <rPr>
        <b/>
        <sz val="7"/>
        <rFont val="Times New Roman"/>
        <family val="1"/>
      </rPr>
      <t xml:space="preserve">  </t>
    </r>
    <r>
      <rPr>
        <b/>
        <sz val="11"/>
        <rFont val="Calibri"/>
        <family val="2"/>
        <scheme val="minor"/>
      </rPr>
      <t xml:space="preserve">Operating Expenses of home </t>
    </r>
  </si>
  <si>
    <t>Financial Audit</t>
  </si>
  <si>
    <t>Drug Screening</t>
  </si>
  <si>
    <t>Staff Recruitment</t>
  </si>
  <si>
    <t>Rate per Month</t>
  </si>
  <si>
    <t>Total Budgeted Cost</t>
  </si>
  <si>
    <t>Salary and Employee Related Costs</t>
  </si>
  <si>
    <t>General Office Supplies</t>
  </si>
  <si>
    <t>Printed Materials</t>
  </si>
  <si>
    <t>Postage</t>
  </si>
  <si>
    <t>Communication</t>
  </si>
  <si>
    <t>Travel</t>
  </si>
  <si>
    <t>Vehicle Fuel</t>
  </si>
  <si>
    <t>Equipment Rental, Repair &amp; Maintenance</t>
  </si>
  <si>
    <t>Equipment Rental</t>
  </si>
  <si>
    <t>Occupancy Costs</t>
  </si>
  <si>
    <t>Youth Related Costs</t>
  </si>
  <si>
    <t>Indirect Costs</t>
  </si>
  <si>
    <t>General Liability/Professional Insurance</t>
  </si>
  <si>
    <t>Payroll Services</t>
  </si>
  <si>
    <t>Accounting Services</t>
  </si>
  <si>
    <t>Indirect Total</t>
  </si>
  <si>
    <t>Unallowable Indirect</t>
  </si>
  <si>
    <t xml:space="preserve">Narrative </t>
  </si>
  <si>
    <t>For each expense, please provide a description and allocation methodology</t>
  </si>
  <si>
    <t>Total Indirect Cost</t>
  </si>
  <si>
    <t>Other Direct Costs</t>
  </si>
  <si>
    <t>Add Description</t>
  </si>
  <si>
    <t>Other Indirect Costs</t>
  </si>
  <si>
    <t>Food for children</t>
  </si>
  <si>
    <t>Client Allowances ($30 teen/month)</t>
  </si>
  <si>
    <t>Consumables (Household/Janitorial Supplies</t>
  </si>
  <si>
    <t># of Months</t>
  </si>
  <si>
    <t xml:space="preserve">Direct /Indirect </t>
  </si>
  <si>
    <t>Repairs &amp; Maintenance on Equipment</t>
  </si>
  <si>
    <t>Other Employee Benefits</t>
  </si>
  <si>
    <t># of Beds</t>
  </si>
  <si>
    <t>Agency Name</t>
  </si>
  <si>
    <t>Allowable Indirect Costs</t>
  </si>
  <si>
    <t>Total Costs</t>
  </si>
  <si>
    <t>95% Capacity</t>
  </si>
  <si>
    <t>Employee Mileage (not greater than .44/mi)</t>
  </si>
  <si>
    <t>Job Title</t>
  </si>
  <si>
    <t>Annual Rate</t>
  </si>
  <si>
    <t>FTE</t>
  </si>
  <si>
    <t>Total Salaries</t>
  </si>
  <si>
    <t>FICA / Medicare</t>
  </si>
  <si>
    <t>SUTA</t>
  </si>
  <si>
    <t>W/C</t>
  </si>
  <si>
    <t>Pension</t>
  </si>
  <si>
    <t>Health Insurance</t>
  </si>
  <si>
    <t>Projected Personnel Costs</t>
  </si>
  <si>
    <t>Total</t>
  </si>
  <si>
    <t>% of Salaries</t>
  </si>
  <si>
    <t>Annual $ per FTE</t>
  </si>
  <si>
    <t>Direct Care Staff Only</t>
  </si>
  <si>
    <t>Direct Care Staff</t>
  </si>
  <si>
    <t>Indirect Staff</t>
  </si>
  <si>
    <t>Administrative Asst</t>
  </si>
  <si>
    <t>Direct Care Salaries and Benefits</t>
  </si>
  <si>
    <t>Indirect Staff Salaries and Benefits</t>
  </si>
  <si>
    <t>Hours of Shift     (ex: 7am-3pm)</t>
  </si>
  <si>
    <t>Provider to fill in shaded area</t>
  </si>
  <si>
    <t>Daily Rate Requested</t>
  </si>
  <si>
    <t>Provider to fill in</t>
  </si>
  <si>
    <t>Utilizing the space below please demonstrate how the requested daily rate was calculated.</t>
  </si>
  <si>
    <t>Line Item Description</t>
  </si>
  <si>
    <t>Salaries and benefits for employees providing direct service to the client</t>
  </si>
  <si>
    <t>Other Employee benefits not calculated on the Salaries tab</t>
  </si>
  <si>
    <t>Expenses incurred due to the hiring requirements for direct care staff</t>
  </si>
  <si>
    <t>Expenses incurred to recruit direct care staff</t>
  </si>
  <si>
    <t>Expenses incurred to provide specialized training for direct care staff</t>
  </si>
  <si>
    <t>Postage and shipping costs</t>
  </si>
  <si>
    <t>Examples include, pens, paper, ink, envelopes etc.</t>
  </si>
  <si>
    <t>Cost for having materials printed ex: brochure, business cards</t>
  </si>
  <si>
    <t>Staff cell phone costs</t>
  </si>
  <si>
    <t>Costs incurred for a company vehicle for the sole purpose of provide transportation for clients</t>
  </si>
  <si>
    <t>Reimbursed employee mileage for business use of personal vehicle capped at $0.44 per mile</t>
  </si>
  <si>
    <t>Salaries and Benefits for staff not providing direct care</t>
  </si>
  <si>
    <t>Expenses incurred due to the hiring requirements for indirect staff</t>
  </si>
  <si>
    <t>Expenses incurred to provide specialized training for indirect staff</t>
  </si>
  <si>
    <t>Fees associated with a payroll service</t>
  </si>
  <si>
    <t>Fees associated with an accounting service</t>
  </si>
  <si>
    <t>Rent for office space</t>
  </si>
  <si>
    <t>Office Expenses</t>
  </si>
  <si>
    <t>Utilities and other expenses related to office space</t>
  </si>
  <si>
    <t>Rental costs for equipment ex: copier</t>
  </si>
  <si>
    <t>Repair and maintenance costs for equipment</t>
  </si>
  <si>
    <t>Rent expenses for location used to provide services to clients</t>
  </si>
  <si>
    <t>Taxes for location used to provide services to clients</t>
  </si>
  <si>
    <t>Electricity for location used to provide services to clients</t>
  </si>
  <si>
    <t>Water and Sewer for location used to provide services to clients</t>
  </si>
  <si>
    <t>Phone cable and internet for location used to provide services to clients</t>
  </si>
  <si>
    <t>Pest Control for location used to provide services to clients</t>
  </si>
  <si>
    <t>Security for location used to provide services to clients</t>
  </si>
  <si>
    <t>Costs for household and cleaning supplies</t>
  </si>
  <si>
    <t>Cost of food for clients</t>
  </si>
  <si>
    <t>Cost of training material for clients served</t>
  </si>
  <si>
    <t>Mandatory client monthly allowances</t>
  </si>
  <si>
    <t>Clothing and personal items for clients served</t>
  </si>
  <si>
    <t>Incentives and gifts for clients served</t>
  </si>
  <si>
    <t>School supplies for clients served</t>
  </si>
  <si>
    <t>Cost of audit</t>
  </si>
  <si>
    <t>Costs for insurance</t>
  </si>
  <si>
    <t>Repair and Maintenance costs for location used to provide services to clients</t>
  </si>
  <si>
    <t>Costs of entertainment and recreation for clients served ie: movie theater, recreational sports etc.</t>
  </si>
  <si>
    <t>Please include staffing ratio's and site administrative that supports the ratio's.  List the job titles that are included as part of the ratio.</t>
  </si>
  <si>
    <t>1st Shift</t>
  </si>
  <si>
    <t>Monday</t>
  </si>
  <si>
    <t>Tuesday</t>
  </si>
  <si>
    <t>Wednesday</t>
  </si>
  <si>
    <t>Thursday</t>
  </si>
  <si>
    <t>Friday</t>
  </si>
  <si>
    <t>Saturday</t>
  </si>
  <si>
    <t>Sunday</t>
  </si>
  <si>
    <t>Employee 1</t>
  </si>
  <si>
    <t>Employee 2</t>
  </si>
  <si>
    <t>Employee 3</t>
  </si>
  <si>
    <t>Employee 4</t>
  </si>
  <si>
    <t>2nd Shift</t>
  </si>
  <si>
    <t>3rd shift</t>
  </si>
  <si>
    <t>Total # of Hours</t>
  </si>
  <si>
    <t>Relief Factor</t>
  </si>
  <si>
    <t>Total Hours</t>
  </si>
  <si>
    <t>Total # of FTEs</t>
  </si>
  <si>
    <t>Example</t>
  </si>
  <si>
    <t>1st Shift  7-3</t>
  </si>
  <si>
    <t>John</t>
  </si>
  <si>
    <t>Sally</t>
  </si>
  <si>
    <t>Shannon</t>
  </si>
  <si>
    <t>2nd Shift  3-11</t>
  </si>
  <si>
    <t>Jim</t>
  </si>
  <si>
    <t>Susan</t>
  </si>
  <si>
    <t>Jerry</t>
  </si>
  <si>
    <t>Justin</t>
  </si>
  <si>
    <t>3rd Shift  11-7</t>
  </si>
  <si>
    <t>Sharon</t>
  </si>
  <si>
    <t>Jeff</t>
  </si>
  <si>
    <t>Total # of FTEs equals total # of hours/40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</si>
</sst>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23" borderId="8" applyNumberFormat="0" applyAlignment="0" applyProtection="0"/>
    <xf numFmtId="0" fontId="13" fillId="24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8" applyNumberFormat="0" applyAlignment="0" applyProtection="0"/>
    <xf numFmtId="0" fontId="20" fillId="0" borderId="13" applyNumberFormat="0" applyFill="0" applyAlignment="0" applyProtection="0"/>
    <xf numFmtId="0" fontId="21" fillId="25" borderId="0" applyNumberFormat="0" applyBorder="0" applyAlignment="0" applyProtection="0"/>
    <xf numFmtId="0" fontId="2" fillId="0" borderId="0"/>
    <xf numFmtId="0" fontId="2" fillId="26" borderId="14" applyNumberFormat="0" applyFont="0" applyAlignment="0" applyProtection="0"/>
    <xf numFmtId="0" fontId="22" fillId="23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4" fillId="4" borderId="4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3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43" fontId="5" fillId="2" borderId="1" xfId="1" applyFont="1" applyFill="1" applyBorder="1" applyAlignment="1" applyProtection="1">
      <alignment vertical="center" wrapText="1"/>
      <protection locked="0"/>
    </xf>
    <xf numFmtId="8" fontId="5" fillId="2" borderId="2" xfId="0" applyNumberFormat="1" applyFont="1" applyFill="1" applyBorder="1" applyAlignment="1" applyProtection="1">
      <alignment vertical="center" wrapText="1"/>
      <protection locked="0"/>
    </xf>
    <xf numFmtId="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5" fillId="4" borderId="1" xfId="1" applyFont="1" applyFill="1" applyBorder="1" applyAlignment="1" applyProtection="1">
      <alignment vertical="center" wrapText="1"/>
      <protection locked="0"/>
    </xf>
    <xf numFmtId="8" fontId="5" fillId="4" borderId="2" xfId="0" applyNumberFormat="1" applyFont="1" applyFill="1" applyBorder="1" applyAlignment="1" applyProtection="1">
      <alignment vertical="center" wrapText="1"/>
      <protection locked="0"/>
    </xf>
    <xf numFmtId="8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8" fontId="5" fillId="2" borderId="0" xfId="0" applyNumberFormat="1" applyFont="1" applyFill="1" applyProtection="1"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8" fontId="5" fillId="2" borderId="1" xfId="0" applyNumberFormat="1" applyFont="1" applyFill="1" applyBorder="1" applyAlignment="1" applyProtection="1">
      <alignment vertical="center" wrapText="1"/>
      <protection locked="0"/>
    </xf>
    <xf numFmtId="43" fontId="5" fillId="2" borderId="0" xfId="1" applyFont="1" applyFill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8" fontId="5" fillId="2" borderId="0" xfId="1" applyNumberFormat="1" applyFont="1" applyFill="1" applyProtection="1">
      <protection locked="0"/>
    </xf>
    <xf numFmtId="8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8" fontId="5" fillId="2" borderId="2" xfId="0" applyNumberFormat="1" applyFont="1" applyFill="1" applyBorder="1" applyAlignment="1" applyProtection="1">
      <alignment vertical="center" wrapText="1"/>
    </xf>
    <xf numFmtId="8" fontId="5" fillId="4" borderId="2" xfId="0" applyNumberFormat="1" applyFont="1" applyFill="1" applyBorder="1" applyAlignment="1" applyProtection="1">
      <alignment vertical="center" wrapText="1"/>
    </xf>
    <xf numFmtId="8" fontId="5" fillId="2" borderId="1" xfId="0" applyNumberFormat="1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  <protection locked="0"/>
    </xf>
    <xf numFmtId="164" fontId="5" fillId="2" borderId="0" xfId="1" applyNumberFormat="1" applyFont="1" applyFill="1" applyBorder="1" applyAlignment="1" applyProtection="1">
      <alignment horizontal="left" vertical="center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vertical="center" wrapText="1"/>
      <protection locked="0"/>
    </xf>
    <xf numFmtId="164" fontId="5" fillId="4" borderId="1" xfId="1" applyNumberFormat="1" applyFont="1" applyFill="1" applyBorder="1" applyAlignment="1" applyProtection="1">
      <alignment vertical="center" wrapText="1"/>
      <protection locked="0"/>
    </xf>
    <xf numFmtId="164" fontId="5" fillId="2" borderId="0" xfId="1" applyNumberFormat="1" applyFont="1" applyFill="1" applyProtection="1">
      <protection locked="0"/>
    </xf>
    <xf numFmtId="8" fontId="4" fillId="2" borderId="1" xfId="0" applyNumberFormat="1" applyFont="1" applyFill="1" applyBorder="1" applyAlignment="1" applyProtection="1">
      <alignment vertical="center" wrapText="1"/>
    </xf>
    <xf numFmtId="8" fontId="4" fillId="2" borderId="2" xfId="0" applyNumberFormat="1" applyFont="1" applyFill="1" applyBorder="1" applyAlignment="1" applyProtection="1">
      <alignment vertical="center" wrapText="1"/>
    </xf>
    <xf numFmtId="44" fontId="5" fillId="2" borderId="0" xfId="24" applyFont="1" applyFill="1" applyAlignment="1" applyProtection="1">
      <alignment horizontal="center"/>
    </xf>
    <xf numFmtId="43" fontId="5" fillId="2" borderId="0" xfId="1" applyFont="1" applyFill="1" applyAlignment="1" applyProtection="1">
      <alignment horizontal="center"/>
    </xf>
    <xf numFmtId="44" fontId="5" fillId="2" borderId="6" xfId="24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43" fontId="2" fillId="0" borderId="1" xfId="53" applyFont="1" applyFill="1" applyBorder="1" applyAlignment="1" applyProtection="1"/>
    <xf numFmtId="43" fontId="2" fillId="0" borderId="23" xfId="53" applyFont="1" applyFill="1" applyBorder="1" applyAlignment="1" applyProtection="1"/>
    <xf numFmtId="43" fontId="2" fillId="0" borderId="24" xfId="53" applyFont="1" applyFill="1" applyBorder="1" applyAlignment="1" applyProtection="1"/>
    <xf numFmtId="43" fontId="2" fillId="0" borderId="31" xfId="53" applyFont="1" applyFill="1" applyBorder="1" applyAlignment="1" applyProtection="1"/>
    <xf numFmtId="43" fontId="2" fillId="0" borderId="26" xfId="53" applyFont="1" applyFill="1" applyBorder="1" applyAlignment="1" applyProtection="1"/>
    <xf numFmtId="43" fontId="2" fillId="0" borderId="32" xfId="53" applyFont="1" applyFill="1" applyBorder="1" applyAlignment="1" applyProtection="1"/>
    <xf numFmtId="43" fontId="2" fillId="0" borderId="27" xfId="53" applyFont="1" applyFill="1" applyBorder="1" applyAlignment="1" applyProtection="1"/>
    <xf numFmtId="164" fontId="5" fillId="2" borderId="7" xfId="1" applyNumberFormat="1" applyFont="1" applyFill="1" applyBorder="1" applyAlignment="1" applyProtection="1">
      <alignment vertical="center" wrapText="1"/>
      <protection locked="0"/>
    </xf>
    <xf numFmtId="43" fontId="5" fillId="2" borderId="7" xfId="1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4" fontId="0" fillId="0" borderId="0" xfId="24" applyFont="1" applyProtection="1">
      <protection locked="0"/>
    </xf>
    <xf numFmtId="0" fontId="8" fillId="0" borderId="20" xfId="65" applyFont="1" applyFill="1" applyBorder="1" applyAlignment="1" applyProtection="1">
      <alignment horizontal="center" vertical="center" wrapText="1"/>
      <protection locked="0"/>
    </xf>
    <xf numFmtId="0" fontId="8" fillId="0" borderId="21" xfId="65" applyFont="1" applyFill="1" applyBorder="1" applyAlignment="1" applyProtection="1">
      <alignment horizontal="center" vertical="center" wrapText="1"/>
      <protection locked="0"/>
    </xf>
    <xf numFmtId="4" fontId="8" fillId="0" borderId="21" xfId="65" applyNumberFormat="1" applyFont="1" applyBorder="1" applyAlignment="1" applyProtection="1">
      <alignment horizontal="center" vertical="center" wrapText="1"/>
      <protection locked="0"/>
    </xf>
    <xf numFmtId="165" fontId="8" fillId="0" borderId="21" xfId="65" applyNumberFormat="1" applyFont="1" applyBorder="1" applyAlignment="1" applyProtection="1">
      <alignment horizontal="center" vertical="center" wrapText="1"/>
      <protection locked="0"/>
    </xf>
    <xf numFmtId="3" fontId="8" fillId="0" borderId="21" xfId="65" applyNumberFormat="1" applyFont="1" applyBorder="1" applyAlignment="1" applyProtection="1">
      <alignment horizontal="center" vertical="center" wrapText="1"/>
      <protection locked="0"/>
    </xf>
    <xf numFmtId="4" fontId="8" fillId="0" borderId="22" xfId="65" applyNumberFormat="1" applyFont="1" applyBorder="1" applyAlignment="1" applyProtection="1">
      <alignment horizontal="center" vertical="center" wrapText="1"/>
      <protection locked="0"/>
    </xf>
    <xf numFmtId="0" fontId="2" fillId="0" borderId="19" xfId="65" applyFont="1" applyBorder="1" applyProtection="1">
      <protection locked="0"/>
    </xf>
    <xf numFmtId="39" fontId="2" fillId="0" borderId="19" xfId="54" applyNumberFormat="1" applyFont="1" applyBorder="1" applyProtection="1">
      <protection locked="0"/>
    </xf>
    <xf numFmtId="165" fontId="2" fillId="0" borderId="19" xfId="54" applyNumberFormat="1" applyFont="1" applyBorder="1" applyProtection="1">
      <protection locked="0"/>
    </xf>
    <xf numFmtId="39" fontId="2" fillId="0" borderId="19" xfId="65" applyNumberFormat="1" applyFont="1" applyBorder="1" applyProtection="1">
      <protection locked="0"/>
    </xf>
    <xf numFmtId="0" fontId="26" fillId="0" borderId="18" xfId="65" applyFont="1" applyFill="1" applyBorder="1" applyAlignment="1" applyProtection="1">
      <alignment horizontal="left" indent="1"/>
      <protection locked="0"/>
    </xf>
    <xf numFmtId="0" fontId="26" fillId="0" borderId="29" xfId="65" applyFont="1" applyFill="1" applyBorder="1" applyAlignment="1" applyProtection="1">
      <alignment horizontal="left" indent="1"/>
      <protection locked="0"/>
    </xf>
    <xf numFmtId="43" fontId="8" fillId="0" borderId="25" xfId="54" applyFont="1" applyFill="1" applyBorder="1" applyProtection="1">
      <protection locked="0"/>
    </xf>
    <xf numFmtId="0" fontId="7" fillId="0" borderId="0" xfId="0" applyFont="1" applyProtection="1">
      <protection locked="0"/>
    </xf>
    <xf numFmtId="43" fontId="2" fillId="0" borderId="1" xfId="53" applyFont="1" applyFill="1" applyBorder="1" applyProtection="1"/>
    <xf numFmtId="39" fontId="8" fillId="0" borderId="25" xfId="54" applyNumberFormat="1" applyFont="1" applyFill="1" applyBorder="1" applyProtection="1"/>
    <xf numFmtId="0" fontId="3" fillId="0" borderId="0" xfId="10" applyFont="1" applyProtection="1"/>
    <xf numFmtId="8" fontId="0" fillId="0" borderId="0" xfId="0" applyNumberFormat="1" applyProtection="1"/>
    <xf numFmtId="0" fontId="0" fillId="0" borderId="0" xfId="0" applyProtection="1"/>
    <xf numFmtId="0" fontId="3" fillId="0" borderId="0" xfId="10" applyFont="1" applyAlignment="1" applyProtection="1">
      <alignment horizontal="left" indent="1"/>
    </xf>
    <xf numFmtId="0" fontId="3" fillId="0" borderId="0" xfId="10" applyFont="1" applyFill="1" applyProtection="1"/>
    <xf numFmtId="43" fontId="0" fillId="0" borderId="0" xfId="0" applyNumberFormat="1" applyProtection="1"/>
    <xf numFmtId="0" fontId="2" fillId="0" borderId="0" xfId="10" applyFont="1" applyFill="1" applyProtection="1"/>
    <xf numFmtId="43" fontId="0" fillId="0" borderId="0" xfId="1" applyFont="1" applyProtection="1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10" fontId="0" fillId="0" borderId="0" xfId="25" applyNumberFormat="1" applyFont="1" applyProtection="1"/>
    <xf numFmtId="43" fontId="0" fillId="0" borderId="0" xfId="25" applyNumberFormat="1" applyFont="1" applyProtection="1"/>
    <xf numFmtId="10" fontId="0" fillId="3" borderId="0" xfId="25" applyNumberFormat="1" applyFont="1" applyFill="1" applyProtection="1">
      <protection locked="0"/>
    </xf>
    <xf numFmtId="43" fontId="0" fillId="3" borderId="0" xfId="1" applyFont="1" applyFill="1" applyProtection="1">
      <protection locked="0"/>
    </xf>
    <xf numFmtId="0" fontId="2" fillId="3" borderId="30" xfId="65" applyFont="1" applyFill="1" applyBorder="1" applyAlignment="1" applyProtection="1">
      <alignment horizontal="left" indent="1"/>
      <protection locked="0"/>
    </xf>
    <xf numFmtId="0" fontId="2" fillId="3" borderId="28" xfId="65" applyFont="1" applyFill="1" applyBorder="1" applyAlignment="1" applyProtection="1">
      <alignment horizontal="left" indent="1"/>
      <protection locked="0"/>
    </xf>
    <xf numFmtId="43" fontId="2" fillId="3" borderId="31" xfId="53" applyFont="1" applyFill="1" applyBorder="1" applyProtection="1">
      <protection locked="0"/>
    </xf>
    <xf numFmtId="0" fontId="2" fillId="3" borderId="17" xfId="65" applyFont="1" applyFill="1" applyBorder="1" applyAlignment="1" applyProtection="1">
      <alignment horizontal="left" indent="1"/>
      <protection locked="0"/>
    </xf>
    <xf numFmtId="0" fontId="2" fillId="3" borderId="3" xfId="65" applyFont="1" applyFill="1" applyBorder="1" applyAlignment="1" applyProtection="1">
      <alignment horizontal="left" indent="1"/>
      <protection locked="0"/>
    </xf>
    <xf numFmtId="43" fontId="2" fillId="3" borderId="1" xfId="53" applyFont="1" applyFill="1" applyBorder="1" applyProtection="1">
      <protection locked="0"/>
    </xf>
    <xf numFmtId="43" fontId="2" fillId="3" borderId="23" xfId="53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7" fillId="0" borderId="0" xfId="0" applyFont="1"/>
    <xf numFmtId="44" fontId="0" fillId="3" borderId="0" xfId="24" applyFont="1" applyFill="1"/>
    <xf numFmtId="0" fontId="0" fillId="0" borderId="19" xfId="0" applyBorder="1" applyProtection="1">
      <protection locked="0"/>
    </xf>
    <xf numFmtId="0" fontId="0" fillId="0" borderId="34" xfId="0" applyBorder="1" applyProtection="1">
      <protection locked="0"/>
    </xf>
    <xf numFmtId="0" fontId="7" fillId="0" borderId="33" xfId="0" applyFont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0" fontId="0" fillId="0" borderId="0" xfId="25" applyNumberFormat="1" applyFont="1"/>
    <xf numFmtId="43" fontId="0" fillId="0" borderId="0" xfId="1" applyFont="1" applyAlignment="1">
      <alignment horizontal="center"/>
    </xf>
    <xf numFmtId="43" fontId="0" fillId="0" borderId="0" xfId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</cellXfs>
  <cellStyles count="73">
    <cellStyle name="20% - Accent1 2" xfId="26"/>
    <cellStyle name="20% - Accent2 2" xfId="27"/>
    <cellStyle name="20% - Accent3 2" xfId="28"/>
    <cellStyle name="20% - Accent4 2" xfId="29"/>
    <cellStyle name="20% - Accent5 2" xfId="30"/>
    <cellStyle name="20% - Accent6 2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Bad 2" xfId="50"/>
    <cellStyle name="Calculation 2" xfId="51"/>
    <cellStyle name="Check Cell 2" xfId="52"/>
    <cellStyle name="Comma" xfId="1" builtinId="3"/>
    <cellStyle name="Comma 2" xfId="11"/>
    <cellStyle name="Comma 2 2" xfId="54"/>
    <cellStyle name="Comma 3" xfId="12"/>
    <cellStyle name="Comma 4" xfId="6"/>
    <cellStyle name="Comma 5" xfId="3"/>
    <cellStyle name="Comma 6" xfId="53"/>
    <cellStyle name="Currency" xfId="24" builtinId="4"/>
    <cellStyle name="Currency 2" xfId="13"/>
    <cellStyle name="Currency 3" xfId="7"/>
    <cellStyle name="Currency 4" xfId="55"/>
    <cellStyle name="Explanatory Text 2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Linked Cell 2" xfId="63"/>
    <cellStyle name="Neutral 2" xfId="64"/>
    <cellStyle name="Normal" xfId="0" builtinId="0"/>
    <cellStyle name="Normal 2" xfId="10"/>
    <cellStyle name="Normal 2 2" xfId="65"/>
    <cellStyle name="Normal 3" xfId="9"/>
    <cellStyle name="Normal 3 2" xfId="14"/>
    <cellStyle name="Normal 3 3" xfId="71"/>
    <cellStyle name="Normal 4" xfId="15"/>
    <cellStyle name="Normal 5" xfId="18"/>
    <cellStyle name="Normal 5 2" xfId="22"/>
    <cellStyle name="Normal 5 3" xfId="20"/>
    <cellStyle name="Normal 6" xfId="19"/>
    <cellStyle name="Normal 6 2" xfId="23"/>
    <cellStyle name="Normal 6 3" xfId="21"/>
    <cellStyle name="Normal 7" xfId="5"/>
    <cellStyle name="Normal 8" xfId="2"/>
    <cellStyle name="Note 2" xfId="66"/>
    <cellStyle name="Output 2" xfId="67"/>
    <cellStyle name="Percent" xfId="25" builtinId="5"/>
    <cellStyle name="Percent 2" xfId="16"/>
    <cellStyle name="Percent 2 2" xfId="72"/>
    <cellStyle name="Percent 3" xfId="17"/>
    <cellStyle name="Percent 4" xfId="8"/>
    <cellStyle name="Percent 5" xfId="4"/>
    <cellStyle name="Title 2" xfId="68"/>
    <cellStyle name="Total 2" xfId="69"/>
    <cellStyle name="Warning Text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tabSelected="1" workbookViewId="0"/>
  </sheetViews>
  <sheetFormatPr defaultRowHeight="15" x14ac:dyDescent="0.25"/>
  <cols>
    <col min="1" max="1" width="20.85546875" customWidth="1"/>
    <col min="2" max="2" width="14.5703125" customWidth="1"/>
  </cols>
  <sheetData>
    <row r="2" spans="1:3" x14ac:dyDescent="0.25">
      <c r="A2" t="s">
        <v>110</v>
      </c>
      <c r="B2" s="99"/>
      <c r="C2" t="s">
        <v>111</v>
      </c>
    </row>
    <row r="4" spans="1:3" x14ac:dyDescent="0.25">
      <c r="A4" s="98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D50" sqref="D50"/>
    </sheetView>
  </sheetViews>
  <sheetFormatPr defaultColWidth="13.140625" defaultRowHeight="15" x14ac:dyDescent="0.25"/>
  <cols>
    <col min="1" max="1" width="42" style="4" customWidth="1"/>
    <col min="2" max="2" width="7.42578125" style="37" customWidth="1"/>
    <col min="3" max="3" width="11" style="22" bestFit="1" customWidth="1"/>
    <col min="4" max="4" width="13.42578125" style="44" customWidth="1"/>
    <col min="5" max="5" width="51.7109375" style="23" customWidth="1"/>
    <col min="6" max="6" width="11.42578125" style="24" customWidth="1"/>
    <col min="7" max="16384" width="13.140625" style="4"/>
  </cols>
  <sheetData>
    <row r="1" spans="1:7" ht="21" customHeight="1" thickBot="1" x14ac:dyDescent="0.3">
      <c r="A1" s="1" t="s">
        <v>84</v>
      </c>
      <c r="B1" s="31"/>
      <c r="C1" s="32" t="s">
        <v>83</v>
      </c>
      <c r="D1" s="54"/>
      <c r="E1" s="2"/>
      <c r="F1" s="3"/>
    </row>
    <row r="2" spans="1:7" ht="63" customHeight="1" x14ac:dyDescent="0.25">
      <c r="A2" s="5" t="s">
        <v>47</v>
      </c>
      <c r="B2" s="33" t="s">
        <v>79</v>
      </c>
      <c r="C2" s="7" t="s">
        <v>51</v>
      </c>
      <c r="D2" s="55" t="s">
        <v>52</v>
      </c>
      <c r="E2" s="6" t="s">
        <v>70</v>
      </c>
      <c r="F2" s="6" t="s">
        <v>80</v>
      </c>
    </row>
    <row r="3" spans="1:7" ht="30" x14ac:dyDescent="0.25">
      <c r="A3" s="8" t="s">
        <v>53</v>
      </c>
      <c r="B3" s="34"/>
      <c r="C3" s="10"/>
      <c r="D3" s="56"/>
      <c r="E3" s="11" t="s">
        <v>71</v>
      </c>
      <c r="F3" s="9"/>
    </row>
    <row r="4" spans="1:7" x14ac:dyDescent="0.25">
      <c r="A4" s="12" t="s">
        <v>106</v>
      </c>
      <c r="B4" s="52"/>
      <c r="C4" s="53"/>
      <c r="D4" s="28">
        <f>+Salaries!K28</f>
        <v>0</v>
      </c>
      <c r="E4" s="14"/>
      <c r="F4" s="15" t="s">
        <v>43</v>
      </c>
    </row>
    <row r="5" spans="1:7" x14ac:dyDescent="0.25">
      <c r="A5" s="12" t="s">
        <v>82</v>
      </c>
      <c r="B5" s="35"/>
      <c r="C5" s="13"/>
      <c r="D5" s="28">
        <f t="shared" ref="D5:D63" si="0">B5*C5</f>
        <v>0</v>
      </c>
      <c r="E5" s="14"/>
      <c r="F5" s="15" t="s">
        <v>43</v>
      </c>
    </row>
    <row r="6" spans="1:7" x14ac:dyDescent="0.25">
      <c r="A6" s="12" t="s">
        <v>20</v>
      </c>
      <c r="B6" s="35"/>
      <c r="C6" s="13"/>
      <c r="D6" s="28">
        <f t="shared" si="0"/>
        <v>0</v>
      </c>
      <c r="E6" s="14"/>
      <c r="F6" s="15" t="s">
        <v>43</v>
      </c>
    </row>
    <row r="7" spans="1:7" x14ac:dyDescent="0.25">
      <c r="A7" s="12" t="s">
        <v>49</v>
      </c>
      <c r="B7" s="35"/>
      <c r="C7" s="13"/>
      <c r="D7" s="28">
        <f t="shared" si="0"/>
        <v>0</v>
      </c>
      <c r="E7" s="14"/>
      <c r="F7" s="15" t="s">
        <v>43</v>
      </c>
    </row>
    <row r="8" spans="1:7" x14ac:dyDescent="0.25">
      <c r="A8" s="12" t="s">
        <v>50</v>
      </c>
      <c r="B8" s="35"/>
      <c r="C8" s="13"/>
      <c r="D8" s="28">
        <f t="shared" si="0"/>
        <v>0</v>
      </c>
      <c r="E8" s="14"/>
      <c r="F8" s="15" t="s">
        <v>43</v>
      </c>
    </row>
    <row r="9" spans="1:7" x14ac:dyDescent="0.25">
      <c r="A9" s="12" t="s">
        <v>21</v>
      </c>
      <c r="B9" s="35"/>
      <c r="C9" s="13"/>
      <c r="D9" s="28">
        <f t="shared" si="0"/>
        <v>0</v>
      </c>
      <c r="E9" s="14"/>
      <c r="F9" s="15" t="s">
        <v>43</v>
      </c>
    </row>
    <row r="10" spans="1:7" x14ac:dyDescent="0.25">
      <c r="A10" s="8" t="s">
        <v>16</v>
      </c>
      <c r="B10" s="36"/>
      <c r="C10" s="16"/>
      <c r="D10" s="29"/>
      <c r="E10" s="17"/>
      <c r="F10" s="18"/>
    </row>
    <row r="11" spans="1:7" x14ac:dyDescent="0.25">
      <c r="A11" s="12" t="s">
        <v>54</v>
      </c>
      <c r="B11" s="35"/>
      <c r="C11" s="13"/>
      <c r="D11" s="28">
        <f t="shared" si="0"/>
        <v>0</v>
      </c>
      <c r="E11" s="14"/>
      <c r="F11" s="15" t="s">
        <v>43</v>
      </c>
    </row>
    <row r="12" spans="1:7" x14ac:dyDescent="0.25">
      <c r="A12" s="12" t="s">
        <v>55</v>
      </c>
      <c r="B12" s="35"/>
      <c r="C12" s="13"/>
      <c r="D12" s="28">
        <f t="shared" si="0"/>
        <v>0</v>
      </c>
      <c r="E12" s="14"/>
      <c r="F12" s="15" t="s">
        <v>43</v>
      </c>
    </row>
    <row r="13" spans="1:7" x14ac:dyDescent="0.25">
      <c r="A13" s="12" t="s">
        <v>56</v>
      </c>
      <c r="B13" s="35"/>
      <c r="C13" s="13"/>
      <c r="D13" s="28">
        <f t="shared" si="0"/>
        <v>0</v>
      </c>
      <c r="E13" s="14"/>
      <c r="F13" s="15" t="s">
        <v>43</v>
      </c>
    </row>
    <row r="14" spans="1:7" ht="29.25" customHeight="1" x14ac:dyDescent="0.25">
      <c r="A14" s="8" t="s">
        <v>57</v>
      </c>
      <c r="B14" s="36"/>
      <c r="C14" s="16"/>
      <c r="D14" s="29"/>
      <c r="E14" s="17"/>
      <c r="F14" s="18"/>
    </row>
    <row r="15" spans="1:7" x14ac:dyDescent="0.25">
      <c r="A15" s="12" t="s">
        <v>25</v>
      </c>
      <c r="B15" s="35"/>
      <c r="C15" s="13"/>
      <c r="D15" s="28">
        <f t="shared" si="0"/>
        <v>0</v>
      </c>
      <c r="E15" s="14"/>
      <c r="F15" s="15" t="s">
        <v>43</v>
      </c>
      <c r="G15" s="19"/>
    </row>
    <row r="16" spans="1:7" x14ac:dyDescent="0.25">
      <c r="A16" s="8" t="s">
        <v>58</v>
      </c>
      <c r="B16" s="36"/>
      <c r="C16" s="16"/>
      <c r="D16" s="29"/>
      <c r="E16" s="17"/>
      <c r="F16" s="18"/>
      <c r="G16" s="19"/>
    </row>
    <row r="17" spans="1:7" x14ac:dyDescent="0.25">
      <c r="A17" s="12" t="s">
        <v>12</v>
      </c>
      <c r="B17" s="35"/>
      <c r="C17" s="13"/>
      <c r="D17" s="28">
        <f t="shared" si="0"/>
        <v>0</v>
      </c>
      <c r="E17" s="14"/>
      <c r="F17" s="15" t="s">
        <v>43</v>
      </c>
    </row>
    <row r="18" spans="1:7" x14ac:dyDescent="0.25">
      <c r="A18" s="12" t="s">
        <v>13</v>
      </c>
      <c r="B18" s="35"/>
      <c r="C18" s="13"/>
      <c r="D18" s="28">
        <f t="shared" si="0"/>
        <v>0</v>
      </c>
      <c r="E18" s="14"/>
      <c r="F18" s="15" t="s">
        <v>43</v>
      </c>
    </row>
    <row r="19" spans="1:7" x14ac:dyDescent="0.25">
      <c r="A19" s="12" t="s">
        <v>14</v>
      </c>
      <c r="B19" s="35"/>
      <c r="C19" s="13"/>
      <c r="D19" s="28">
        <f t="shared" si="0"/>
        <v>0</v>
      </c>
      <c r="E19" s="14"/>
      <c r="F19" s="15" t="s">
        <v>43</v>
      </c>
    </row>
    <row r="20" spans="1:7" x14ac:dyDescent="0.25">
      <c r="A20" s="12" t="s">
        <v>59</v>
      </c>
      <c r="B20" s="35"/>
      <c r="C20" s="13"/>
      <c r="D20" s="28">
        <f t="shared" si="0"/>
        <v>0</v>
      </c>
      <c r="E20" s="14"/>
      <c r="F20" s="15" t="s">
        <v>43</v>
      </c>
    </row>
    <row r="21" spans="1:7" x14ac:dyDescent="0.25">
      <c r="A21" s="12" t="s">
        <v>88</v>
      </c>
      <c r="B21" s="35"/>
      <c r="C21" s="13"/>
      <c r="D21" s="28">
        <f t="shared" si="0"/>
        <v>0</v>
      </c>
      <c r="E21" s="14"/>
      <c r="F21" s="15" t="s">
        <v>43</v>
      </c>
      <c r="G21" s="19"/>
    </row>
    <row r="22" spans="1:7" x14ac:dyDescent="0.25">
      <c r="A22" s="8" t="s">
        <v>60</v>
      </c>
      <c r="B22" s="36"/>
      <c r="C22" s="16"/>
      <c r="D22" s="29"/>
      <c r="E22" s="17"/>
      <c r="F22" s="18"/>
      <c r="G22" s="19"/>
    </row>
    <row r="23" spans="1:7" x14ac:dyDescent="0.25">
      <c r="A23" s="12" t="s">
        <v>61</v>
      </c>
      <c r="B23" s="35"/>
      <c r="C23" s="13"/>
      <c r="D23" s="28">
        <f t="shared" si="0"/>
        <v>0</v>
      </c>
      <c r="E23" s="14"/>
      <c r="F23" s="15" t="s">
        <v>43</v>
      </c>
      <c r="G23" s="19"/>
    </row>
    <row r="24" spans="1:7" x14ac:dyDescent="0.25">
      <c r="A24" s="12" t="s">
        <v>81</v>
      </c>
      <c r="B24" s="35"/>
      <c r="C24" s="13"/>
      <c r="D24" s="28">
        <f t="shared" si="0"/>
        <v>0</v>
      </c>
      <c r="E24" s="14"/>
      <c r="F24" s="15" t="s">
        <v>43</v>
      </c>
      <c r="G24" s="19"/>
    </row>
    <row r="25" spans="1:7" x14ac:dyDescent="0.25">
      <c r="A25" s="8" t="s">
        <v>62</v>
      </c>
      <c r="B25" s="36"/>
      <c r="C25" s="16"/>
      <c r="D25" s="29"/>
      <c r="E25" s="17"/>
      <c r="F25" s="18"/>
      <c r="G25" s="19"/>
    </row>
    <row r="26" spans="1:7" x14ac:dyDescent="0.25">
      <c r="A26" s="12" t="s">
        <v>4</v>
      </c>
      <c r="B26" s="35"/>
      <c r="C26" s="13"/>
      <c r="D26" s="28">
        <f t="shared" si="0"/>
        <v>0</v>
      </c>
      <c r="E26" s="14"/>
      <c r="F26" s="15" t="s">
        <v>43</v>
      </c>
    </row>
    <row r="27" spans="1:7" x14ac:dyDescent="0.25">
      <c r="A27" s="12" t="s">
        <v>5</v>
      </c>
      <c r="B27" s="35"/>
      <c r="C27" s="13"/>
      <c r="D27" s="28">
        <f t="shared" si="0"/>
        <v>0</v>
      </c>
      <c r="E27" s="14"/>
      <c r="F27" s="15" t="s">
        <v>43</v>
      </c>
    </row>
    <row r="28" spans="1:7" x14ac:dyDescent="0.25">
      <c r="A28" s="12" t="s">
        <v>7</v>
      </c>
      <c r="B28" s="35"/>
      <c r="C28" s="13"/>
      <c r="D28" s="28">
        <f t="shared" si="0"/>
        <v>0</v>
      </c>
      <c r="E28" s="14"/>
      <c r="F28" s="15" t="s">
        <v>43</v>
      </c>
    </row>
    <row r="29" spans="1:7" x14ac:dyDescent="0.25">
      <c r="A29" s="12" t="s">
        <v>9</v>
      </c>
      <c r="B29" s="35"/>
      <c r="C29" s="13"/>
      <c r="D29" s="28">
        <f t="shared" si="0"/>
        <v>0</v>
      </c>
      <c r="E29" s="14"/>
      <c r="F29" s="15" t="s">
        <v>43</v>
      </c>
    </row>
    <row r="30" spans="1:7" x14ac:dyDescent="0.25">
      <c r="A30" s="12" t="s">
        <v>10</v>
      </c>
      <c r="B30" s="35"/>
      <c r="C30" s="13"/>
      <c r="D30" s="28">
        <f t="shared" si="0"/>
        <v>0</v>
      </c>
      <c r="E30" s="14"/>
      <c r="F30" s="15" t="s">
        <v>43</v>
      </c>
    </row>
    <row r="31" spans="1:7" x14ac:dyDescent="0.25">
      <c r="A31" s="12" t="s">
        <v>11</v>
      </c>
      <c r="B31" s="35"/>
      <c r="C31" s="13"/>
      <c r="D31" s="28">
        <f t="shared" si="0"/>
        <v>0</v>
      </c>
      <c r="E31" s="14"/>
      <c r="F31" s="15" t="s">
        <v>43</v>
      </c>
    </row>
    <row r="32" spans="1:7" x14ac:dyDescent="0.25">
      <c r="A32" s="12" t="s">
        <v>8</v>
      </c>
      <c r="B32" s="35"/>
      <c r="C32" s="13"/>
      <c r="D32" s="28">
        <f t="shared" si="0"/>
        <v>0</v>
      </c>
      <c r="E32" s="14"/>
      <c r="F32" s="15" t="s">
        <v>43</v>
      </c>
    </row>
    <row r="33" spans="1:7" x14ac:dyDescent="0.25">
      <c r="A33" s="12" t="s">
        <v>6</v>
      </c>
      <c r="B33" s="35"/>
      <c r="C33" s="13"/>
      <c r="D33" s="28">
        <f t="shared" si="0"/>
        <v>0</v>
      </c>
      <c r="E33" s="14"/>
      <c r="F33" s="15" t="s">
        <v>43</v>
      </c>
    </row>
    <row r="34" spans="1:7" x14ac:dyDescent="0.25">
      <c r="A34" s="12" t="s">
        <v>78</v>
      </c>
      <c r="B34" s="35"/>
      <c r="C34" s="13"/>
      <c r="D34" s="28">
        <f t="shared" si="0"/>
        <v>0</v>
      </c>
      <c r="E34" s="14"/>
      <c r="F34" s="15" t="s">
        <v>43</v>
      </c>
      <c r="G34" s="19"/>
    </row>
    <row r="35" spans="1:7" x14ac:dyDescent="0.25">
      <c r="A35" s="12" t="s">
        <v>76</v>
      </c>
      <c r="B35" s="35"/>
      <c r="C35" s="13"/>
      <c r="D35" s="28">
        <f t="shared" si="0"/>
        <v>0</v>
      </c>
      <c r="E35" s="14"/>
      <c r="F35" s="15" t="s">
        <v>43</v>
      </c>
      <c r="G35" s="19"/>
    </row>
    <row r="36" spans="1:7" x14ac:dyDescent="0.25">
      <c r="A36" s="12"/>
      <c r="B36" s="35"/>
      <c r="C36" s="13"/>
      <c r="D36" s="28">
        <f t="shared" ref="D36" si="1">B36*C36</f>
        <v>0</v>
      </c>
      <c r="E36" s="14"/>
      <c r="F36" s="15" t="s">
        <v>43</v>
      </c>
      <c r="G36" s="19"/>
    </row>
    <row r="37" spans="1:7" x14ac:dyDescent="0.25">
      <c r="A37" s="8" t="s">
        <v>63</v>
      </c>
      <c r="B37" s="36"/>
      <c r="C37" s="16"/>
      <c r="D37" s="29"/>
      <c r="E37" s="17"/>
      <c r="F37" s="18"/>
      <c r="G37" s="19"/>
    </row>
    <row r="38" spans="1:7" x14ac:dyDescent="0.25">
      <c r="A38" s="12" t="s">
        <v>77</v>
      </c>
      <c r="B38" s="35"/>
      <c r="C38" s="13"/>
      <c r="D38" s="28">
        <f t="shared" si="0"/>
        <v>0</v>
      </c>
      <c r="E38" s="14"/>
      <c r="F38" s="15" t="s">
        <v>43</v>
      </c>
      <c r="G38" s="19"/>
    </row>
    <row r="39" spans="1:7" ht="30" x14ac:dyDescent="0.25">
      <c r="A39" s="12" t="s">
        <v>26</v>
      </c>
      <c r="B39" s="35"/>
      <c r="C39" s="13"/>
      <c r="D39" s="28">
        <f t="shared" si="0"/>
        <v>0</v>
      </c>
      <c r="E39" s="14"/>
      <c r="F39" s="15" t="s">
        <v>43</v>
      </c>
      <c r="G39" s="19"/>
    </row>
    <row r="40" spans="1:7" x14ac:dyDescent="0.25">
      <c r="A40" s="12" t="s">
        <v>0</v>
      </c>
      <c r="B40" s="35"/>
      <c r="C40" s="13"/>
      <c r="D40" s="28">
        <f t="shared" si="0"/>
        <v>0</v>
      </c>
      <c r="E40" s="14"/>
      <c r="F40" s="15" t="s">
        <v>43</v>
      </c>
    </row>
    <row r="41" spans="1:7" x14ac:dyDescent="0.25">
      <c r="A41" s="12" t="s">
        <v>1</v>
      </c>
      <c r="B41" s="35"/>
      <c r="C41" s="13"/>
      <c r="D41" s="28">
        <f t="shared" si="0"/>
        <v>0</v>
      </c>
      <c r="E41" s="14"/>
      <c r="F41" s="15" t="s">
        <v>43</v>
      </c>
      <c r="G41" s="19"/>
    </row>
    <row r="42" spans="1:7" x14ac:dyDescent="0.25">
      <c r="A42" s="12" t="s">
        <v>2</v>
      </c>
      <c r="B42" s="35"/>
      <c r="C42" s="13"/>
      <c r="D42" s="28">
        <f t="shared" si="0"/>
        <v>0</v>
      </c>
      <c r="E42" s="14"/>
      <c r="F42" s="15" t="s">
        <v>43</v>
      </c>
    </row>
    <row r="43" spans="1:7" x14ac:dyDescent="0.25">
      <c r="A43" s="12" t="s">
        <v>3</v>
      </c>
      <c r="B43" s="35"/>
      <c r="C43" s="13"/>
      <c r="D43" s="28">
        <f t="shared" si="0"/>
        <v>0</v>
      </c>
      <c r="E43" s="14"/>
      <c r="F43" s="15" t="s">
        <v>43</v>
      </c>
      <c r="G43" s="19"/>
    </row>
    <row r="44" spans="1:7" x14ac:dyDescent="0.25">
      <c r="A44" s="8" t="s">
        <v>73</v>
      </c>
      <c r="B44" s="36"/>
      <c r="C44" s="16"/>
      <c r="D44" s="29"/>
      <c r="E44" s="17"/>
      <c r="F44" s="18"/>
      <c r="G44" s="19"/>
    </row>
    <row r="45" spans="1:7" x14ac:dyDescent="0.25">
      <c r="A45" s="12" t="s">
        <v>65</v>
      </c>
      <c r="B45" s="35"/>
      <c r="C45" s="13"/>
      <c r="D45" s="28">
        <f t="shared" si="0"/>
        <v>0</v>
      </c>
      <c r="E45" s="14"/>
      <c r="F45" s="15" t="s">
        <v>43</v>
      </c>
      <c r="G45" s="19"/>
    </row>
    <row r="46" spans="1:7" x14ac:dyDescent="0.25">
      <c r="A46" s="12" t="s">
        <v>48</v>
      </c>
      <c r="B46" s="35"/>
      <c r="C46" s="13"/>
      <c r="D46" s="28">
        <f t="shared" si="0"/>
        <v>0</v>
      </c>
      <c r="E46" s="14"/>
      <c r="F46" s="15" t="s">
        <v>43</v>
      </c>
      <c r="G46" s="19"/>
    </row>
    <row r="47" spans="1:7" x14ac:dyDescent="0.25">
      <c r="A47" s="12" t="s">
        <v>74</v>
      </c>
      <c r="B47" s="35"/>
      <c r="C47" s="13"/>
      <c r="D47" s="28">
        <f t="shared" si="0"/>
        <v>0</v>
      </c>
      <c r="E47" s="14"/>
      <c r="F47" s="15" t="s">
        <v>43</v>
      </c>
      <c r="G47" s="19"/>
    </row>
    <row r="48" spans="1:7" x14ac:dyDescent="0.25">
      <c r="A48" s="20"/>
      <c r="B48" s="35"/>
      <c r="C48" s="13"/>
      <c r="D48" s="30"/>
      <c r="E48" s="21"/>
      <c r="F48" s="15"/>
      <c r="G48" s="19"/>
    </row>
    <row r="49" spans="1:7" x14ac:dyDescent="0.25">
      <c r="A49" s="20" t="s">
        <v>27</v>
      </c>
      <c r="B49" s="35"/>
      <c r="C49" s="13"/>
      <c r="D49" s="38">
        <f>SUM(D4:D47)</f>
        <v>0</v>
      </c>
      <c r="E49" s="14"/>
      <c r="F49" s="15"/>
      <c r="G49" s="19"/>
    </row>
    <row r="50" spans="1:7" x14ac:dyDescent="0.25">
      <c r="A50" s="8" t="s">
        <v>64</v>
      </c>
      <c r="B50" s="36"/>
      <c r="C50" s="16"/>
      <c r="D50" s="29"/>
      <c r="E50" s="17"/>
      <c r="F50" s="18"/>
      <c r="G50" s="19"/>
    </row>
    <row r="51" spans="1:7" x14ac:dyDescent="0.25">
      <c r="A51" s="12" t="s">
        <v>107</v>
      </c>
      <c r="B51" s="52"/>
      <c r="C51" s="53"/>
      <c r="D51" s="28">
        <f>+Salaries!K60</f>
        <v>0</v>
      </c>
      <c r="E51" s="14"/>
      <c r="F51" s="15" t="s">
        <v>44</v>
      </c>
      <c r="G51" s="19"/>
    </row>
    <row r="52" spans="1:7" x14ac:dyDescent="0.25">
      <c r="A52" s="12" t="s">
        <v>20</v>
      </c>
      <c r="B52" s="35"/>
      <c r="C52" s="13"/>
      <c r="D52" s="28">
        <f t="shared" si="0"/>
        <v>0</v>
      </c>
      <c r="E52" s="14"/>
      <c r="F52" s="15" t="s">
        <v>44</v>
      </c>
      <c r="G52" s="19"/>
    </row>
    <row r="53" spans="1:7" x14ac:dyDescent="0.25">
      <c r="A53" s="12" t="s">
        <v>49</v>
      </c>
      <c r="B53" s="35"/>
      <c r="C53" s="13"/>
      <c r="D53" s="28">
        <f t="shared" si="0"/>
        <v>0</v>
      </c>
      <c r="E53" s="14"/>
      <c r="F53" s="15" t="s">
        <v>44</v>
      </c>
      <c r="G53" s="19"/>
    </row>
    <row r="54" spans="1:7" x14ac:dyDescent="0.25">
      <c r="A54" s="12" t="s">
        <v>50</v>
      </c>
      <c r="B54" s="35"/>
      <c r="C54" s="13"/>
      <c r="D54" s="28">
        <f t="shared" si="0"/>
        <v>0</v>
      </c>
      <c r="E54" s="14"/>
      <c r="F54" s="15" t="s">
        <v>44</v>
      </c>
      <c r="G54" s="19"/>
    </row>
    <row r="55" spans="1:7" x14ac:dyDescent="0.25">
      <c r="A55" s="12" t="s">
        <v>21</v>
      </c>
      <c r="B55" s="35"/>
      <c r="C55" s="13"/>
      <c r="D55" s="28">
        <f t="shared" si="0"/>
        <v>0</v>
      </c>
      <c r="E55" s="14"/>
      <c r="F55" s="15" t="s">
        <v>44</v>
      </c>
    </row>
    <row r="56" spans="1:7" x14ac:dyDescent="0.25">
      <c r="A56" s="12" t="s">
        <v>66</v>
      </c>
      <c r="B56" s="35"/>
      <c r="C56" s="13"/>
      <c r="D56" s="28">
        <f t="shared" ref="D56:D59" si="2">B56*C56</f>
        <v>0</v>
      </c>
      <c r="E56" s="14"/>
      <c r="F56" s="15" t="s">
        <v>44</v>
      </c>
    </row>
    <row r="57" spans="1:7" x14ac:dyDescent="0.25">
      <c r="A57" s="12" t="s">
        <v>67</v>
      </c>
      <c r="B57" s="35"/>
      <c r="C57" s="13"/>
      <c r="D57" s="28">
        <f t="shared" si="2"/>
        <v>0</v>
      </c>
      <c r="E57" s="14"/>
      <c r="F57" s="15" t="s">
        <v>44</v>
      </c>
    </row>
    <row r="58" spans="1:7" x14ac:dyDescent="0.25">
      <c r="A58" s="12" t="s">
        <v>15</v>
      </c>
      <c r="B58" s="35"/>
      <c r="C58" s="13"/>
      <c r="D58" s="28">
        <f t="shared" si="2"/>
        <v>0</v>
      </c>
      <c r="E58" s="14"/>
      <c r="F58" s="15" t="s">
        <v>44</v>
      </c>
    </row>
    <row r="59" spans="1:7" x14ac:dyDescent="0.25">
      <c r="A59" s="12" t="s">
        <v>131</v>
      </c>
      <c r="B59" s="35"/>
      <c r="C59" s="13"/>
      <c r="D59" s="28">
        <f t="shared" si="2"/>
        <v>0</v>
      </c>
      <c r="E59" s="14"/>
      <c r="F59" s="15" t="s">
        <v>44</v>
      </c>
    </row>
    <row r="60" spans="1:7" x14ac:dyDescent="0.25">
      <c r="A60" s="8" t="s">
        <v>75</v>
      </c>
      <c r="B60" s="36"/>
      <c r="C60" s="16"/>
      <c r="D60" s="29"/>
      <c r="E60" s="17"/>
      <c r="F60" s="18"/>
    </row>
    <row r="61" spans="1:7" x14ac:dyDescent="0.25">
      <c r="A61" s="12" t="s">
        <v>74</v>
      </c>
      <c r="B61" s="35"/>
      <c r="C61" s="13"/>
      <c r="D61" s="28">
        <f t="shared" si="0"/>
        <v>0</v>
      </c>
      <c r="E61" s="14"/>
      <c r="F61" s="15" t="s">
        <v>44</v>
      </c>
    </row>
    <row r="62" spans="1:7" x14ac:dyDescent="0.25">
      <c r="A62" s="12" t="s">
        <v>74</v>
      </c>
      <c r="B62" s="35"/>
      <c r="C62" s="13"/>
      <c r="D62" s="28">
        <f t="shared" si="0"/>
        <v>0</v>
      </c>
      <c r="E62" s="14"/>
      <c r="F62" s="15" t="s">
        <v>44</v>
      </c>
    </row>
    <row r="63" spans="1:7" x14ac:dyDescent="0.25">
      <c r="A63" s="12" t="s">
        <v>74</v>
      </c>
      <c r="B63" s="35"/>
      <c r="C63" s="13"/>
      <c r="D63" s="28">
        <f t="shared" si="0"/>
        <v>0</v>
      </c>
      <c r="E63" s="14"/>
      <c r="F63" s="15" t="s">
        <v>44</v>
      </c>
    </row>
    <row r="64" spans="1:7" x14ac:dyDescent="0.25">
      <c r="A64" s="12"/>
      <c r="B64" s="35"/>
      <c r="C64" s="13"/>
      <c r="D64" s="28"/>
      <c r="E64" s="14"/>
      <c r="F64" s="15"/>
    </row>
    <row r="65" spans="1:9" x14ac:dyDescent="0.25">
      <c r="A65" s="20" t="s">
        <v>72</v>
      </c>
      <c r="B65" s="35"/>
      <c r="C65" s="13"/>
      <c r="D65" s="39">
        <f>SUM(D51:D63)</f>
        <v>0</v>
      </c>
      <c r="E65" s="14"/>
      <c r="F65" s="15"/>
    </row>
    <row r="66" spans="1:9" x14ac:dyDescent="0.25">
      <c r="A66" s="12"/>
      <c r="B66" s="35"/>
      <c r="C66" s="13"/>
      <c r="D66" s="30"/>
      <c r="E66" s="21"/>
      <c r="F66" s="15"/>
    </row>
    <row r="67" spans="1:9" x14ac:dyDescent="0.25">
      <c r="A67" s="20" t="s">
        <v>22</v>
      </c>
      <c r="B67" s="35"/>
      <c r="C67" s="13"/>
      <c r="D67" s="38">
        <f>+D49+D65</f>
        <v>0</v>
      </c>
      <c r="E67" s="21"/>
      <c r="F67" s="15"/>
    </row>
    <row r="68" spans="1:9" x14ac:dyDescent="0.25">
      <c r="I68" s="25"/>
    </row>
    <row r="69" spans="1:9" x14ac:dyDescent="0.25">
      <c r="F69" s="26"/>
      <c r="I69" s="22"/>
    </row>
    <row r="70" spans="1:9" x14ac:dyDescent="0.25">
      <c r="I70" s="22"/>
    </row>
    <row r="71" spans="1:9" hidden="1" x14ac:dyDescent="0.25">
      <c r="C71" s="27" t="s">
        <v>27</v>
      </c>
      <c r="D71" s="40">
        <f>+D49</f>
        <v>0</v>
      </c>
      <c r="I71" s="22"/>
    </row>
    <row r="72" spans="1:9" hidden="1" x14ac:dyDescent="0.25">
      <c r="C72" s="27" t="s">
        <v>85</v>
      </c>
      <c r="D72" s="41">
        <f>IF('Modified Total Direct Costs'!B21&gt;'Modified Total Direct Costs'!B17,'Modified Total Direct Costs'!B21,'Modified Total Direct Costs'!B19)</f>
        <v>0</v>
      </c>
      <c r="I72" s="19"/>
    </row>
    <row r="73" spans="1:9" hidden="1" x14ac:dyDescent="0.25">
      <c r="C73" s="27" t="s">
        <v>86</v>
      </c>
      <c r="D73" s="42">
        <f>+D71+D72</f>
        <v>0</v>
      </c>
      <c r="I73" s="19"/>
    </row>
    <row r="74" spans="1:9" hidden="1" x14ac:dyDescent="0.25">
      <c r="C74" s="27" t="s">
        <v>87</v>
      </c>
      <c r="D74" s="43">
        <f>+B1*0.95</f>
        <v>0</v>
      </c>
    </row>
    <row r="75" spans="1:9" hidden="1" x14ac:dyDescent="0.25">
      <c r="C75" s="27" t="s">
        <v>45</v>
      </c>
      <c r="D75" s="43">
        <v>365</v>
      </c>
    </row>
    <row r="76" spans="1:9" hidden="1" x14ac:dyDescent="0.25">
      <c r="C76" s="27" t="s">
        <v>46</v>
      </c>
      <c r="D76" s="40" t="e">
        <f>+D73/D74/D75</f>
        <v>#DIV/0!</v>
      </c>
    </row>
  </sheetData>
  <sheetProtection password="DBEE" sheet="1" objects="1" scenarios="1"/>
  <protectedRanges>
    <protectedRange password="DBEE" sqref="D77:D1048576 D1:D70" name="Total Budgeted Costs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M8" sqref="M8"/>
    </sheetView>
  </sheetViews>
  <sheetFormatPr defaultRowHeight="15" x14ac:dyDescent="0.25"/>
  <cols>
    <col min="1" max="1" width="20.42578125" style="57" customWidth="1"/>
    <col min="2" max="2" width="17.85546875" style="57" customWidth="1"/>
    <col min="3" max="3" width="14.85546875" style="57" customWidth="1"/>
    <col min="4" max="4" width="6.7109375" style="57" customWidth="1"/>
    <col min="5" max="6" width="12.140625" style="57" customWidth="1"/>
    <col min="7" max="9" width="12.140625" style="57" bestFit="1" customWidth="1"/>
    <col min="10" max="10" width="15.85546875" style="57" customWidth="1"/>
    <col min="11" max="11" width="12.7109375" style="57" customWidth="1"/>
    <col min="12" max="16384" width="9.140625" style="57"/>
  </cols>
  <sheetData>
    <row r="1" spans="1:11" x14ac:dyDescent="0.25">
      <c r="A1" s="97" t="s">
        <v>109</v>
      </c>
      <c r="B1" s="97"/>
    </row>
    <row r="2" spans="1:11" x14ac:dyDescent="0.25">
      <c r="F2" s="86">
        <v>7.6499999999999999E-2</v>
      </c>
      <c r="G2" s="88"/>
      <c r="H2" s="88"/>
      <c r="I2" s="88"/>
      <c r="J2" s="89"/>
    </row>
    <row r="3" spans="1:11" ht="15.75" thickBot="1" x14ac:dyDescent="0.3">
      <c r="A3" s="58" t="s">
        <v>102</v>
      </c>
      <c r="F3" s="57" t="s">
        <v>100</v>
      </c>
      <c r="G3" s="57" t="s">
        <v>100</v>
      </c>
      <c r="H3" s="57" t="s">
        <v>100</v>
      </c>
      <c r="I3" s="57" t="s">
        <v>100</v>
      </c>
      <c r="J3" s="59" t="s">
        <v>101</v>
      </c>
    </row>
    <row r="4" spans="1:11" ht="39" thickBot="1" x14ac:dyDescent="0.3">
      <c r="A4" s="60" t="s">
        <v>89</v>
      </c>
      <c r="B4" s="61" t="s">
        <v>108</v>
      </c>
      <c r="C4" s="62" t="s">
        <v>90</v>
      </c>
      <c r="D4" s="63" t="s">
        <v>91</v>
      </c>
      <c r="E4" s="62" t="s">
        <v>92</v>
      </c>
      <c r="F4" s="62" t="s">
        <v>93</v>
      </c>
      <c r="G4" s="62" t="s">
        <v>94</v>
      </c>
      <c r="H4" s="62" t="s">
        <v>95</v>
      </c>
      <c r="I4" s="64" t="s">
        <v>96</v>
      </c>
      <c r="J4" s="62" t="s">
        <v>97</v>
      </c>
      <c r="K4" s="65" t="s">
        <v>98</v>
      </c>
    </row>
    <row r="5" spans="1:11" ht="15.75" thickBot="1" x14ac:dyDescent="0.3">
      <c r="A5" s="66"/>
      <c r="B5" s="66"/>
      <c r="C5" s="67"/>
      <c r="D5" s="68"/>
      <c r="E5" s="67"/>
      <c r="F5" s="69"/>
      <c r="G5" s="66"/>
      <c r="H5" s="69"/>
      <c r="I5" s="69"/>
      <c r="J5" s="69"/>
      <c r="K5" s="69"/>
    </row>
    <row r="6" spans="1:11" x14ac:dyDescent="0.25">
      <c r="A6" s="90" t="s">
        <v>18</v>
      </c>
      <c r="B6" s="91"/>
      <c r="C6" s="92"/>
      <c r="D6" s="92"/>
      <c r="E6" s="46">
        <f>+C6*D6</f>
        <v>0</v>
      </c>
      <c r="F6" s="46">
        <f>$E6*$F$2</f>
        <v>0</v>
      </c>
      <c r="G6" s="46">
        <f>$E6*$G$2</f>
        <v>0</v>
      </c>
      <c r="H6" s="46">
        <f>$E6*$H$2</f>
        <v>0</v>
      </c>
      <c r="I6" s="46">
        <f>$E6*$I$2</f>
        <v>0</v>
      </c>
      <c r="J6" s="46">
        <f>$D$6*$J$2</f>
        <v>0</v>
      </c>
      <c r="K6" s="50">
        <f>SUM(E6:J6)</f>
        <v>0</v>
      </c>
    </row>
    <row r="7" spans="1:11" x14ac:dyDescent="0.25">
      <c r="A7" s="93" t="s">
        <v>19</v>
      </c>
      <c r="B7" s="94"/>
      <c r="C7" s="95"/>
      <c r="D7" s="95"/>
      <c r="E7" s="74">
        <f t="shared" ref="E7:E14" si="0">+C7*D7</f>
        <v>0</v>
      </c>
      <c r="F7" s="45">
        <f t="shared" ref="F7:F27" si="1">$E7*$F$2</f>
        <v>0</v>
      </c>
      <c r="G7" s="45">
        <f t="shared" ref="G7:G27" si="2">$E7*$G$2</f>
        <v>0</v>
      </c>
      <c r="H7" s="45">
        <f t="shared" ref="H7:H27" si="3">$E7*$H$2</f>
        <v>0</v>
      </c>
      <c r="I7" s="45">
        <f t="shared" ref="I7:I27" si="4">$E7*$I$2</f>
        <v>0</v>
      </c>
      <c r="J7" s="45">
        <f>$D7*$J$2</f>
        <v>0</v>
      </c>
      <c r="K7" s="51">
        <f t="shared" ref="K7:K27" si="5">SUM(E7:J7)</f>
        <v>0</v>
      </c>
    </row>
    <row r="8" spans="1:11" x14ac:dyDescent="0.25">
      <c r="A8" s="93" t="s">
        <v>103</v>
      </c>
      <c r="B8" s="94"/>
      <c r="C8" s="95"/>
      <c r="D8" s="95"/>
      <c r="E8" s="74">
        <f t="shared" si="0"/>
        <v>0</v>
      </c>
      <c r="F8" s="45">
        <f t="shared" si="1"/>
        <v>0</v>
      </c>
      <c r="G8" s="45">
        <f t="shared" si="2"/>
        <v>0</v>
      </c>
      <c r="H8" s="45">
        <f t="shared" si="3"/>
        <v>0</v>
      </c>
      <c r="I8" s="45">
        <f t="shared" si="4"/>
        <v>0</v>
      </c>
      <c r="J8" s="45">
        <f t="shared" ref="J8:J27" si="6">$D8*$J$2</f>
        <v>0</v>
      </c>
      <c r="K8" s="47">
        <f t="shared" si="5"/>
        <v>0</v>
      </c>
    </row>
    <row r="9" spans="1:11" x14ac:dyDescent="0.25">
      <c r="A9" s="93" t="s">
        <v>103</v>
      </c>
      <c r="B9" s="94"/>
      <c r="C9" s="95"/>
      <c r="D9" s="95"/>
      <c r="E9" s="74">
        <f t="shared" si="0"/>
        <v>0</v>
      </c>
      <c r="F9" s="45">
        <f t="shared" si="1"/>
        <v>0</v>
      </c>
      <c r="G9" s="45">
        <f t="shared" si="2"/>
        <v>0</v>
      </c>
      <c r="H9" s="45">
        <f t="shared" si="3"/>
        <v>0</v>
      </c>
      <c r="I9" s="45">
        <f t="shared" si="4"/>
        <v>0</v>
      </c>
      <c r="J9" s="45">
        <f t="shared" si="6"/>
        <v>0</v>
      </c>
      <c r="K9" s="47">
        <f t="shared" si="5"/>
        <v>0</v>
      </c>
    </row>
    <row r="10" spans="1:11" x14ac:dyDescent="0.25">
      <c r="A10" s="93" t="s">
        <v>103</v>
      </c>
      <c r="B10" s="94"/>
      <c r="C10" s="95"/>
      <c r="D10" s="95"/>
      <c r="E10" s="74">
        <f t="shared" si="0"/>
        <v>0</v>
      </c>
      <c r="F10" s="45">
        <f t="shared" si="1"/>
        <v>0</v>
      </c>
      <c r="G10" s="45">
        <f t="shared" si="2"/>
        <v>0</v>
      </c>
      <c r="H10" s="45">
        <f t="shared" si="3"/>
        <v>0</v>
      </c>
      <c r="I10" s="45">
        <f t="shared" si="4"/>
        <v>0</v>
      </c>
      <c r="J10" s="45">
        <f t="shared" si="6"/>
        <v>0</v>
      </c>
      <c r="K10" s="47">
        <f t="shared" si="5"/>
        <v>0</v>
      </c>
    </row>
    <row r="11" spans="1:11" x14ac:dyDescent="0.25">
      <c r="A11" s="93" t="s">
        <v>103</v>
      </c>
      <c r="B11" s="94"/>
      <c r="C11" s="95"/>
      <c r="D11" s="95"/>
      <c r="E11" s="74">
        <f t="shared" si="0"/>
        <v>0</v>
      </c>
      <c r="F11" s="45">
        <f t="shared" si="1"/>
        <v>0</v>
      </c>
      <c r="G11" s="45">
        <f t="shared" si="2"/>
        <v>0</v>
      </c>
      <c r="H11" s="45">
        <f t="shared" si="3"/>
        <v>0</v>
      </c>
      <c r="I11" s="45">
        <f t="shared" si="4"/>
        <v>0</v>
      </c>
      <c r="J11" s="45">
        <f t="shared" si="6"/>
        <v>0</v>
      </c>
      <c r="K11" s="47">
        <f t="shared" si="5"/>
        <v>0</v>
      </c>
    </row>
    <row r="12" spans="1:11" x14ac:dyDescent="0.25">
      <c r="A12" s="93" t="s">
        <v>103</v>
      </c>
      <c r="B12" s="94"/>
      <c r="C12" s="95"/>
      <c r="D12" s="95"/>
      <c r="E12" s="74">
        <f t="shared" si="0"/>
        <v>0</v>
      </c>
      <c r="F12" s="45">
        <f t="shared" si="1"/>
        <v>0</v>
      </c>
      <c r="G12" s="45">
        <f t="shared" si="2"/>
        <v>0</v>
      </c>
      <c r="H12" s="45">
        <f t="shared" si="3"/>
        <v>0</v>
      </c>
      <c r="I12" s="45">
        <f t="shared" si="4"/>
        <v>0</v>
      </c>
      <c r="J12" s="45">
        <f t="shared" si="6"/>
        <v>0</v>
      </c>
      <c r="K12" s="47">
        <f t="shared" si="5"/>
        <v>0</v>
      </c>
    </row>
    <row r="13" spans="1:11" x14ac:dyDescent="0.25">
      <c r="A13" s="93" t="s">
        <v>103</v>
      </c>
      <c r="B13" s="94"/>
      <c r="C13" s="95"/>
      <c r="D13" s="95"/>
      <c r="E13" s="74">
        <f t="shared" si="0"/>
        <v>0</v>
      </c>
      <c r="F13" s="45">
        <f t="shared" si="1"/>
        <v>0</v>
      </c>
      <c r="G13" s="45">
        <f t="shared" si="2"/>
        <v>0</v>
      </c>
      <c r="H13" s="45">
        <f t="shared" si="3"/>
        <v>0</v>
      </c>
      <c r="I13" s="45">
        <f t="shared" si="4"/>
        <v>0</v>
      </c>
      <c r="J13" s="45">
        <f t="shared" si="6"/>
        <v>0</v>
      </c>
      <c r="K13" s="47">
        <f t="shared" si="5"/>
        <v>0</v>
      </c>
    </row>
    <row r="14" spans="1:11" x14ac:dyDescent="0.25">
      <c r="A14" s="93" t="s">
        <v>103</v>
      </c>
      <c r="B14" s="94"/>
      <c r="C14" s="95"/>
      <c r="D14" s="95"/>
      <c r="E14" s="74">
        <f t="shared" si="0"/>
        <v>0</v>
      </c>
      <c r="F14" s="45">
        <f t="shared" si="1"/>
        <v>0</v>
      </c>
      <c r="G14" s="45">
        <f t="shared" si="2"/>
        <v>0</v>
      </c>
      <c r="H14" s="45">
        <f t="shared" si="3"/>
        <v>0</v>
      </c>
      <c r="I14" s="45">
        <f t="shared" si="4"/>
        <v>0</v>
      </c>
      <c r="J14" s="45">
        <f t="shared" si="6"/>
        <v>0</v>
      </c>
      <c r="K14" s="47">
        <f t="shared" si="5"/>
        <v>0</v>
      </c>
    </row>
    <row r="15" spans="1:11" x14ac:dyDescent="0.25">
      <c r="A15" s="93"/>
      <c r="B15" s="94"/>
      <c r="C15" s="95"/>
      <c r="D15" s="95"/>
      <c r="E15" s="74">
        <f t="shared" ref="E15:E27" si="7">+C15*D15</f>
        <v>0</v>
      </c>
      <c r="F15" s="45">
        <f t="shared" si="1"/>
        <v>0</v>
      </c>
      <c r="G15" s="45">
        <f t="shared" si="2"/>
        <v>0</v>
      </c>
      <c r="H15" s="45">
        <f t="shared" si="3"/>
        <v>0</v>
      </c>
      <c r="I15" s="45">
        <f t="shared" si="4"/>
        <v>0</v>
      </c>
      <c r="J15" s="45">
        <f t="shared" si="6"/>
        <v>0</v>
      </c>
      <c r="K15" s="47">
        <f t="shared" si="5"/>
        <v>0</v>
      </c>
    </row>
    <row r="16" spans="1:11" x14ac:dyDescent="0.25">
      <c r="A16" s="93"/>
      <c r="B16" s="94"/>
      <c r="C16" s="95"/>
      <c r="D16" s="95"/>
      <c r="E16" s="74">
        <f t="shared" ref="E16:E17" si="8">+C16*D16</f>
        <v>0</v>
      </c>
      <c r="F16" s="45">
        <f t="shared" si="1"/>
        <v>0</v>
      </c>
      <c r="G16" s="45">
        <f t="shared" si="2"/>
        <v>0</v>
      </c>
      <c r="H16" s="45">
        <f t="shared" si="3"/>
        <v>0</v>
      </c>
      <c r="I16" s="45">
        <f t="shared" si="4"/>
        <v>0</v>
      </c>
      <c r="J16" s="45">
        <f t="shared" si="6"/>
        <v>0</v>
      </c>
      <c r="K16" s="47">
        <f t="shared" ref="K16:K17" si="9">SUM(E16:J16)</f>
        <v>0</v>
      </c>
    </row>
    <row r="17" spans="1:11" x14ac:dyDescent="0.25">
      <c r="A17" s="93"/>
      <c r="B17" s="94"/>
      <c r="C17" s="95"/>
      <c r="D17" s="95"/>
      <c r="E17" s="74">
        <f t="shared" si="8"/>
        <v>0</v>
      </c>
      <c r="F17" s="45">
        <f t="shared" si="1"/>
        <v>0</v>
      </c>
      <c r="G17" s="45">
        <f t="shared" si="2"/>
        <v>0</v>
      </c>
      <c r="H17" s="45">
        <f t="shared" si="3"/>
        <v>0</v>
      </c>
      <c r="I17" s="45">
        <f t="shared" si="4"/>
        <v>0</v>
      </c>
      <c r="J17" s="45">
        <f t="shared" si="6"/>
        <v>0</v>
      </c>
      <c r="K17" s="47">
        <f t="shared" si="9"/>
        <v>0</v>
      </c>
    </row>
    <row r="18" spans="1:11" x14ac:dyDescent="0.25">
      <c r="A18" s="93"/>
      <c r="B18" s="94"/>
      <c r="C18" s="95"/>
      <c r="D18" s="95"/>
      <c r="E18" s="74">
        <f t="shared" si="7"/>
        <v>0</v>
      </c>
      <c r="F18" s="45">
        <f t="shared" si="1"/>
        <v>0</v>
      </c>
      <c r="G18" s="45">
        <f t="shared" si="2"/>
        <v>0</v>
      </c>
      <c r="H18" s="45">
        <f t="shared" si="3"/>
        <v>0</v>
      </c>
      <c r="I18" s="45">
        <f t="shared" si="4"/>
        <v>0</v>
      </c>
      <c r="J18" s="45">
        <f t="shared" si="6"/>
        <v>0</v>
      </c>
      <c r="K18" s="47">
        <f t="shared" si="5"/>
        <v>0</v>
      </c>
    </row>
    <row r="19" spans="1:11" x14ac:dyDescent="0.25">
      <c r="A19" s="93"/>
      <c r="B19" s="94"/>
      <c r="C19" s="95"/>
      <c r="D19" s="95"/>
      <c r="E19" s="74">
        <f t="shared" si="7"/>
        <v>0</v>
      </c>
      <c r="F19" s="45">
        <f t="shared" si="1"/>
        <v>0</v>
      </c>
      <c r="G19" s="45">
        <f t="shared" si="2"/>
        <v>0</v>
      </c>
      <c r="H19" s="45">
        <f t="shared" si="3"/>
        <v>0</v>
      </c>
      <c r="I19" s="45">
        <f t="shared" si="4"/>
        <v>0</v>
      </c>
      <c r="J19" s="45">
        <f t="shared" si="6"/>
        <v>0</v>
      </c>
      <c r="K19" s="47">
        <f t="shared" si="5"/>
        <v>0</v>
      </c>
    </row>
    <row r="20" spans="1:11" x14ac:dyDescent="0.25">
      <c r="A20" s="93"/>
      <c r="B20" s="94"/>
      <c r="C20" s="95"/>
      <c r="D20" s="95"/>
      <c r="E20" s="74">
        <f t="shared" si="7"/>
        <v>0</v>
      </c>
      <c r="F20" s="45">
        <f t="shared" si="1"/>
        <v>0</v>
      </c>
      <c r="G20" s="45">
        <f t="shared" si="2"/>
        <v>0</v>
      </c>
      <c r="H20" s="45">
        <f t="shared" si="3"/>
        <v>0</v>
      </c>
      <c r="I20" s="45">
        <f t="shared" si="4"/>
        <v>0</v>
      </c>
      <c r="J20" s="45">
        <f t="shared" si="6"/>
        <v>0</v>
      </c>
      <c r="K20" s="47">
        <f t="shared" si="5"/>
        <v>0</v>
      </c>
    </row>
    <row r="21" spans="1:11" x14ac:dyDescent="0.25">
      <c r="A21" s="93"/>
      <c r="B21" s="94"/>
      <c r="C21" s="95"/>
      <c r="D21" s="95"/>
      <c r="E21" s="74">
        <f t="shared" si="7"/>
        <v>0</v>
      </c>
      <c r="F21" s="45">
        <f t="shared" si="1"/>
        <v>0</v>
      </c>
      <c r="G21" s="45">
        <f t="shared" si="2"/>
        <v>0</v>
      </c>
      <c r="H21" s="45">
        <f t="shared" si="3"/>
        <v>0</v>
      </c>
      <c r="I21" s="45">
        <f t="shared" si="4"/>
        <v>0</v>
      </c>
      <c r="J21" s="45">
        <f t="shared" si="6"/>
        <v>0</v>
      </c>
      <c r="K21" s="47">
        <f t="shared" si="5"/>
        <v>0</v>
      </c>
    </row>
    <row r="22" spans="1:11" x14ac:dyDescent="0.25">
      <c r="A22" s="93"/>
      <c r="B22" s="94"/>
      <c r="C22" s="95"/>
      <c r="D22" s="95"/>
      <c r="E22" s="74">
        <f t="shared" si="7"/>
        <v>0</v>
      </c>
      <c r="F22" s="45">
        <f t="shared" si="1"/>
        <v>0</v>
      </c>
      <c r="G22" s="45">
        <f t="shared" si="2"/>
        <v>0</v>
      </c>
      <c r="H22" s="45">
        <f t="shared" si="3"/>
        <v>0</v>
      </c>
      <c r="I22" s="45">
        <f t="shared" si="4"/>
        <v>0</v>
      </c>
      <c r="J22" s="45">
        <f t="shared" si="6"/>
        <v>0</v>
      </c>
      <c r="K22" s="47">
        <f t="shared" si="5"/>
        <v>0</v>
      </c>
    </row>
    <row r="23" spans="1:11" x14ac:dyDescent="0.25">
      <c r="A23" s="93"/>
      <c r="B23" s="94"/>
      <c r="C23" s="95"/>
      <c r="D23" s="95"/>
      <c r="E23" s="74">
        <f t="shared" si="7"/>
        <v>0</v>
      </c>
      <c r="F23" s="45">
        <f t="shared" si="1"/>
        <v>0</v>
      </c>
      <c r="G23" s="45">
        <f t="shared" si="2"/>
        <v>0</v>
      </c>
      <c r="H23" s="45">
        <f t="shared" si="3"/>
        <v>0</v>
      </c>
      <c r="I23" s="45">
        <f t="shared" si="4"/>
        <v>0</v>
      </c>
      <c r="J23" s="45">
        <f t="shared" si="6"/>
        <v>0</v>
      </c>
      <c r="K23" s="47">
        <f t="shared" si="5"/>
        <v>0</v>
      </c>
    </row>
    <row r="24" spans="1:11" x14ac:dyDescent="0.25">
      <c r="A24" s="93"/>
      <c r="B24" s="94"/>
      <c r="C24" s="95"/>
      <c r="D24" s="95"/>
      <c r="E24" s="74">
        <f t="shared" si="7"/>
        <v>0</v>
      </c>
      <c r="F24" s="45">
        <f t="shared" si="1"/>
        <v>0</v>
      </c>
      <c r="G24" s="45">
        <f t="shared" si="2"/>
        <v>0</v>
      </c>
      <c r="H24" s="45">
        <f t="shared" si="3"/>
        <v>0</v>
      </c>
      <c r="I24" s="45">
        <f t="shared" si="4"/>
        <v>0</v>
      </c>
      <c r="J24" s="45">
        <f t="shared" si="6"/>
        <v>0</v>
      </c>
      <c r="K24" s="47">
        <f t="shared" si="5"/>
        <v>0</v>
      </c>
    </row>
    <row r="25" spans="1:11" x14ac:dyDescent="0.25">
      <c r="A25" s="93"/>
      <c r="B25" s="94"/>
      <c r="C25" s="95"/>
      <c r="D25" s="95"/>
      <c r="E25" s="74">
        <f t="shared" si="7"/>
        <v>0</v>
      </c>
      <c r="F25" s="45">
        <f t="shared" si="1"/>
        <v>0</v>
      </c>
      <c r="G25" s="45">
        <f t="shared" si="2"/>
        <v>0</v>
      </c>
      <c r="H25" s="45">
        <f t="shared" si="3"/>
        <v>0</v>
      </c>
      <c r="I25" s="45">
        <f t="shared" si="4"/>
        <v>0</v>
      </c>
      <c r="J25" s="45">
        <f t="shared" si="6"/>
        <v>0</v>
      </c>
      <c r="K25" s="47">
        <f t="shared" si="5"/>
        <v>0</v>
      </c>
    </row>
    <row r="26" spans="1:11" x14ac:dyDescent="0.25">
      <c r="A26" s="93"/>
      <c r="B26" s="94"/>
      <c r="C26" s="95"/>
      <c r="D26" s="95"/>
      <c r="E26" s="74">
        <f t="shared" si="7"/>
        <v>0</v>
      </c>
      <c r="F26" s="45">
        <f t="shared" si="1"/>
        <v>0</v>
      </c>
      <c r="G26" s="45">
        <f t="shared" si="2"/>
        <v>0</v>
      </c>
      <c r="H26" s="45">
        <f t="shared" si="3"/>
        <v>0</v>
      </c>
      <c r="I26" s="45">
        <f t="shared" si="4"/>
        <v>0</v>
      </c>
      <c r="J26" s="45">
        <f t="shared" si="6"/>
        <v>0</v>
      </c>
      <c r="K26" s="47">
        <f t="shared" si="5"/>
        <v>0</v>
      </c>
    </row>
    <row r="27" spans="1:11" x14ac:dyDescent="0.25">
      <c r="A27" s="93"/>
      <c r="B27" s="94"/>
      <c r="C27" s="95"/>
      <c r="D27" s="95"/>
      <c r="E27" s="74">
        <f t="shared" si="7"/>
        <v>0</v>
      </c>
      <c r="F27" s="45">
        <f t="shared" si="1"/>
        <v>0</v>
      </c>
      <c r="G27" s="45">
        <f t="shared" si="2"/>
        <v>0</v>
      </c>
      <c r="H27" s="45">
        <f t="shared" si="3"/>
        <v>0</v>
      </c>
      <c r="I27" s="45">
        <f t="shared" si="4"/>
        <v>0</v>
      </c>
      <c r="J27" s="45">
        <f t="shared" si="6"/>
        <v>0</v>
      </c>
      <c r="K27" s="47">
        <f t="shared" si="5"/>
        <v>0</v>
      </c>
    </row>
    <row r="28" spans="1:11" ht="15.75" thickBot="1" x14ac:dyDescent="0.3">
      <c r="A28" s="70" t="s">
        <v>99</v>
      </c>
      <c r="B28" s="71"/>
      <c r="C28" s="72"/>
      <c r="D28" s="75">
        <f>SUM(D6:D27)</f>
        <v>0</v>
      </c>
      <c r="E28" s="75">
        <f t="shared" ref="E28" si="10">SUM(E6:E27)</f>
        <v>0</v>
      </c>
      <c r="F28" s="75">
        <f t="shared" ref="F28" si="11">SUM(F6:F27)</f>
        <v>0</v>
      </c>
      <c r="G28" s="75">
        <f t="shared" ref="G28" si="12">SUM(G6:G27)</f>
        <v>0</v>
      </c>
      <c r="H28" s="75">
        <f t="shared" ref="H28" si="13">SUM(H6:H27)</f>
        <v>0</v>
      </c>
      <c r="I28" s="75">
        <f t="shared" ref="I28" si="14">SUM(I6:I27)</f>
        <v>0</v>
      </c>
      <c r="J28" s="75">
        <f t="shared" ref="J28" si="15">SUM(J6:J27)</f>
        <v>0</v>
      </c>
      <c r="K28" s="75">
        <f>SUM(K6:K27)</f>
        <v>0</v>
      </c>
    </row>
    <row r="29" spans="1:11" ht="15.75" thickBot="1" x14ac:dyDescent="0.3"/>
    <row r="30" spans="1:11" x14ac:dyDescent="0.25">
      <c r="A30" s="102" t="s">
        <v>153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1"/>
    </row>
    <row r="31" spans="1:11" x14ac:dyDescent="0.2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11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1" x14ac:dyDescent="0.2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4"/>
    </row>
    <row r="34" spans="1:11" x14ac:dyDescent="0.25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1" x14ac:dyDescent="0.2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4"/>
    </row>
    <row r="36" spans="1:11" x14ac:dyDescent="0.2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4"/>
    </row>
    <row r="37" spans="1:11" x14ac:dyDescent="0.25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4"/>
    </row>
    <row r="38" spans="1:11" x14ac:dyDescent="0.2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4"/>
    </row>
    <row r="39" spans="1:11" x14ac:dyDescent="0.25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4"/>
    </row>
    <row r="40" spans="1:11" x14ac:dyDescent="0.2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1:11" x14ac:dyDescent="0.2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1:11" x14ac:dyDescent="0.2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4"/>
    </row>
    <row r="43" spans="1:11" x14ac:dyDescent="0.2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4"/>
    </row>
    <row r="44" spans="1:11" x14ac:dyDescent="0.2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4"/>
    </row>
    <row r="45" spans="1:11" x14ac:dyDescent="0.2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4"/>
    </row>
    <row r="46" spans="1:11" x14ac:dyDescent="0.2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4"/>
    </row>
    <row r="47" spans="1:11" x14ac:dyDescent="0.2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4"/>
    </row>
    <row r="49" spans="1:11" x14ac:dyDescent="0.25">
      <c r="F49" s="86">
        <f>F2</f>
        <v>7.6499999999999999E-2</v>
      </c>
      <c r="G49" s="86">
        <f>G2</f>
        <v>0</v>
      </c>
      <c r="H49" s="86">
        <f>H2</f>
        <v>0</v>
      </c>
      <c r="I49" s="86">
        <f>I2</f>
        <v>0</v>
      </c>
      <c r="J49" s="87">
        <f>J2</f>
        <v>0</v>
      </c>
    </row>
    <row r="50" spans="1:11" ht="15.75" thickBot="1" x14ac:dyDescent="0.3">
      <c r="A50" s="73" t="s">
        <v>104</v>
      </c>
      <c r="F50" s="57" t="s">
        <v>100</v>
      </c>
      <c r="G50" s="57" t="s">
        <v>100</v>
      </c>
      <c r="H50" s="57" t="s">
        <v>100</v>
      </c>
      <c r="I50" s="57" t="s">
        <v>100</v>
      </c>
      <c r="J50" s="59" t="s">
        <v>101</v>
      </c>
    </row>
    <row r="51" spans="1:11" ht="39" thickBot="1" x14ac:dyDescent="0.3">
      <c r="A51" s="60" t="s">
        <v>89</v>
      </c>
      <c r="B51" s="61" t="s">
        <v>108</v>
      </c>
      <c r="C51" s="62" t="s">
        <v>90</v>
      </c>
      <c r="D51" s="63" t="s">
        <v>91</v>
      </c>
      <c r="E51" s="62" t="s">
        <v>92</v>
      </c>
      <c r="F51" s="62" t="s">
        <v>93</v>
      </c>
      <c r="G51" s="62" t="s">
        <v>94</v>
      </c>
      <c r="H51" s="62" t="s">
        <v>95</v>
      </c>
      <c r="I51" s="64" t="s">
        <v>96</v>
      </c>
      <c r="J51" s="62" t="s">
        <v>97</v>
      </c>
      <c r="K51" s="65" t="s">
        <v>98</v>
      </c>
    </row>
    <row r="52" spans="1:11" ht="15.75" thickBot="1" x14ac:dyDescent="0.3">
      <c r="A52" s="66"/>
      <c r="B52" s="66"/>
      <c r="C52" s="67"/>
      <c r="D52" s="68"/>
      <c r="E52" s="67"/>
      <c r="F52" s="69"/>
      <c r="G52" s="66"/>
      <c r="H52" s="69"/>
      <c r="I52" s="69"/>
      <c r="J52" s="69"/>
      <c r="K52" s="69"/>
    </row>
    <row r="53" spans="1:11" x14ac:dyDescent="0.25">
      <c r="A53" s="90" t="s">
        <v>17</v>
      </c>
      <c r="B53" s="91"/>
      <c r="C53" s="96"/>
      <c r="D53" s="96"/>
      <c r="E53" s="48">
        <f>+C53*D53</f>
        <v>0</v>
      </c>
      <c r="F53" s="48">
        <f t="shared" ref="F53:F59" si="16">$E53*$F$49</f>
        <v>0</v>
      </c>
      <c r="G53" s="48">
        <f t="shared" ref="G53:G59" si="17">$E53*$G$49</f>
        <v>0</v>
      </c>
      <c r="H53" s="48">
        <f t="shared" ref="H53:H59" si="18">$E53*$H$49</f>
        <v>0</v>
      </c>
      <c r="I53" s="48">
        <f t="shared" ref="I53:I59" si="19">$E53*$I$49</f>
        <v>0</v>
      </c>
      <c r="J53" s="48">
        <f t="shared" ref="J53:J59" si="20">$D53*$J$49</f>
        <v>0</v>
      </c>
      <c r="K53" s="48">
        <f>SUM(E53:J53)</f>
        <v>0</v>
      </c>
    </row>
    <row r="54" spans="1:11" x14ac:dyDescent="0.25">
      <c r="A54" s="93" t="s">
        <v>105</v>
      </c>
      <c r="B54" s="94"/>
      <c r="C54" s="95"/>
      <c r="D54" s="95"/>
      <c r="E54" s="45">
        <f>+C54*D54</f>
        <v>0</v>
      </c>
      <c r="F54" s="45">
        <f t="shared" si="16"/>
        <v>0</v>
      </c>
      <c r="G54" s="45">
        <f t="shared" si="17"/>
        <v>0</v>
      </c>
      <c r="H54" s="45">
        <f t="shared" si="18"/>
        <v>0</v>
      </c>
      <c r="I54" s="45">
        <f t="shared" si="19"/>
        <v>0</v>
      </c>
      <c r="J54" s="45">
        <f t="shared" si="20"/>
        <v>0</v>
      </c>
      <c r="K54" s="49">
        <f t="shared" ref="K54:K59" si="21">SUM(E54:J54)</f>
        <v>0</v>
      </c>
    </row>
    <row r="55" spans="1:11" x14ac:dyDescent="0.25">
      <c r="A55" s="93"/>
      <c r="B55" s="94"/>
      <c r="C55" s="95"/>
      <c r="D55" s="95"/>
      <c r="E55" s="45">
        <f t="shared" ref="E55:E59" si="22">+C55*D55</f>
        <v>0</v>
      </c>
      <c r="F55" s="45">
        <f t="shared" si="16"/>
        <v>0</v>
      </c>
      <c r="G55" s="45">
        <f t="shared" si="17"/>
        <v>0</v>
      </c>
      <c r="H55" s="45">
        <f t="shared" si="18"/>
        <v>0</v>
      </c>
      <c r="I55" s="45">
        <f t="shared" si="19"/>
        <v>0</v>
      </c>
      <c r="J55" s="45">
        <f t="shared" si="20"/>
        <v>0</v>
      </c>
      <c r="K55" s="45">
        <f t="shared" si="21"/>
        <v>0</v>
      </c>
    </row>
    <row r="56" spans="1:11" x14ac:dyDescent="0.25">
      <c r="A56" s="93"/>
      <c r="B56" s="94"/>
      <c r="C56" s="95"/>
      <c r="D56" s="95"/>
      <c r="E56" s="45">
        <f t="shared" si="22"/>
        <v>0</v>
      </c>
      <c r="F56" s="45">
        <f t="shared" si="16"/>
        <v>0</v>
      </c>
      <c r="G56" s="45">
        <f t="shared" si="17"/>
        <v>0</v>
      </c>
      <c r="H56" s="45">
        <f t="shared" si="18"/>
        <v>0</v>
      </c>
      <c r="I56" s="45">
        <f t="shared" si="19"/>
        <v>0</v>
      </c>
      <c r="J56" s="45">
        <f t="shared" si="20"/>
        <v>0</v>
      </c>
      <c r="K56" s="45">
        <f t="shared" si="21"/>
        <v>0</v>
      </c>
    </row>
    <row r="57" spans="1:11" x14ac:dyDescent="0.25">
      <c r="A57" s="93"/>
      <c r="B57" s="94"/>
      <c r="C57" s="95"/>
      <c r="D57" s="95"/>
      <c r="E57" s="45">
        <f t="shared" si="22"/>
        <v>0</v>
      </c>
      <c r="F57" s="45">
        <f t="shared" si="16"/>
        <v>0</v>
      </c>
      <c r="G57" s="45">
        <f t="shared" si="17"/>
        <v>0</v>
      </c>
      <c r="H57" s="45">
        <f t="shared" si="18"/>
        <v>0</v>
      </c>
      <c r="I57" s="45">
        <f t="shared" si="19"/>
        <v>0</v>
      </c>
      <c r="J57" s="45">
        <f t="shared" si="20"/>
        <v>0</v>
      </c>
      <c r="K57" s="45">
        <f t="shared" si="21"/>
        <v>0</v>
      </c>
    </row>
    <row r="58" spans="1:11" x14ac:dyDescent="0.25">
      <c r="A58" s="93"/>
      <c r="B58" s="94"/>
      <c r="C58" s="95"/>
      <c r="D58" s="95"/>
      <c r="E58" s="45">
        <f t="shared" si="22"/>
        <v>0</v>
      </c>
      <c r="F58" s="45">
        <f t="shared" si="16"/>
        <v>0</v>
      </c>
      <c r="G58" s="45">
        <f t="shared" si="17"/>
        <v>0</v>
      </c>
      <c r="H58" s="45">
        <f t="shared" si="18"/>
        <v>0</v>
      </c>
      <c r="I58" s="45">
        <f t="shared" si="19"/>
        <v>0</v>
      </c>
      <c r="J58" s="45">
        <f t="shared" si="20"/>
        <v>0</v>
      </c>
      <c r="K58" s="45">
        <f t="shared" si="21"/>
        <v>0</v>
      </c>
    </row>
    <row r="59" spans="1:11" x14ac:dyDescent="0.25">
      <c r="A59" s="93"/>
      <c r="B59" s="94"/>
      <c r="C59" s="95"/>
      <c r="D59" s="95"/>
      <c r="E59" s="45">
        <f t="shared" si="22"/>
        <v>0</v>
      </c>
      <c r="F59" s="45">
        <f t="shared" si="16"/>
        <v>0</v>
      </c>
      <c r="G59" s="45">
        <f t="shared" si="17"/>
        <v>0</v>
      </c>
      <c r="H59" s="45">
        <f t="shared" si="18"/>
        <v>0</v>
      </c>
      <c r="I59" s="45">
        <f t="shared" si="19"/>
        <v>0</v>
      </c>
      <c r="J59" s="45">
        <f t="shared" si="20"/>
        <v>0</v>
      </c>
      <c r="K59" s="45">
        <f t="shared" si="21"/>
        <v>0</v>
      </c>
    </row>
    <row r="60" spans="1:11" ht="15.75" thickBot="1" x14ac:dyDescent="0.3">
      <c r="A60" s="70" t="s">
        <v>99</v>
      </c>
      <c r="B60" s="71"/>
      <c r="C60" s="72"/>
      <c r="D60" s="75">
        <f t="shared" ref="D60:K60" si="23">SUM(D53:D59)</f>
        <v>0</v>
      </c>
      <c r="E60" s="75">
        <f t="shared" si="23"/>
        <v>0</v>
      </c>
      <c r="F60" s="75">
        <f t="shared" si="23"/>
        <v>0</v>
      </c>
      <c r="G60" s="75">
        <f t="shared" si="23"/>
        <v>0</v>
      </c>
      <c r="H60" s="75">
        <f t="shared" si="23"/>
        <v>0</v>
      </c>
      <c r="I60" s="75">
        <f t="shared" si="23"/>
        <v>0</v>
      </c>
      <c r="J60" s="75">
        <f t="shared" si="23"/>
        <v>0</v>
      </c>
      <c r="K60" s="75">
        <f t="shared" si="23"/>
        <v>0</v>
      </c>
    </row>
  </sheetData>
  <sheetProtection password="DBEE" sheet="1" objects="1" scenarios="1"/>
  <mergeCells count="17">
    <mergeCell ref="A42:K42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3:K43"/>
    <mergeCell ref="A44:K44"/>
    <mergeCell ref="A45:K45"/>
    <mergeCell ref="A46:K46"/>
    <mergeCell ref="A47:K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topLeftCell="A7" workbookViewId="0">
      <selection activeCell="J47" sqref="J47"/>
    </sheetView>
  </sheetViews>
  <sheetFormatPr defaultRowHeight="15" x14ac:dyDescent="0.25"/>
  <cols>
    <col min="2" max="2" width="16.5703125" customWidth="1"/>
    <col min="3" max="8" width="13.140625" customWidth="1"/>
    <col min="9" max="9" width="14.85546875" bestFit="1" customWidth="1"/>
    <col min="10" max="10" width="11.140625" customWidth="1"/>
  </cols>
  <sheetData>
    <row r="2" spans="2:10" x14ac:dyDescent="0.25">
      <c r="B2" s="103" t="s">
        <v>154</v>
      </c>
      <c r="C2" s="104" t="s">
        <v>155</v>
      </c>
      <c r="D2" s="104" t="s">
        <v>156</v>
      </c>
      <c r="E2" s="104" t="s">
        <v>157</v>
      </c>
      <c r="F2" s="104" t="s">
        <v>158</v>
      </c>
      <c r="G2" s="104" t="s">
        <v>159</v>
      </c>
      <c r="H2" s="104" t="s">
        <v>160</v>
      </c>
      <c r="I2" s="104" t="s">
        <v>161</v>
      </c>
      <c r="J2" s="104" t="s">
        <v>99</v>
      </c>
    </row>
    <row r="3" spans="2:10" x14ac:dyDescent="0.25">
      <c r="B3" s="103" t="s">
        <v>162</v>
      </c>
      <c r="C3" s="105"/>
      <c r="D3" s="105"/>
      <c r="E3" s="105"/>
      <c r="F3" s="105"/>
      <c r="G3" s="105"/>
      <c r="H3" s="105"/>
      <c r="I3" s="105"/>
      <c r="J3" s="105">
        <f>SUM(C3:I3)</f>
        <v>0</v>
      </c>
    </row>
    <row r="4" spans="2:10" x14ac:dyDescent="0.25">
      <c r="B4" s="103" t="s">
        <v>163</v>
      </c>
      <c r="C4" s="105"/>
      <c r="D4" s="105"/>
      <c r="E4" s="105"/>
      <c r="F4" s="105"/>
      <c r="G4" s="105"/>
      <c r="H4" s="105"/>
      <c r="I4" s="105"/>
      <c r="J4" s="105">
        <f>SUM(C4:I4)</f>
        <v>0</v>
      </c>
    </row>
    <row r="5" spans="2:10" x14ac:dyDescent="0.25">
      <c r="B5" s="103" t="s">
        <v>164</v>
      </c>
      <c r="C5" s="105"/>
      <c r="D5" s="105"/>
      <c r="E5" s="105"/>
      <c r="F5" s="105"/>
      <c r="G5" s="105"/>
      <c r="H5" s="105"/>
      <c r="I5" s="105"/>
      <c r="J5" s="105">
        <f>SUM(C5:I5)</f>
        <v>0</v>
      </c>
    </row>
    <row r="6" spans="2:10" x14ac:dyDescent="0.25">
      <c r="B6" s="103" t="s">
        <v>165</v>
      </c>
      <c r="C6" s="105"/>
      <c r="D6" s="105"/>
      <c r="E6" s="105"/>
      <c r="F6" s="105"/>
      <c r="G6" s="105"/>
      <c r="H6" s="105"/>
      <c r="I6" s="105"/>
      <c r="J6" s="105">
        <f>SUM(C6:I6)</f>
        <v>0</v>
      </c>
    </row>
    <row r="7" spans="2:10" ht="3" customHeight="1" x14ac:dyDescent="0.25">
      <c r="B7" s="106"/>
      <c r="C7" s="105"/>
      <c r="D7" s="105"/>
      <c r="E7" s="105"/>
      <c r="F7" s="105"/>
      <c r="G7" s="105"/>
      <c r="H7" s="105"/>
      <c r="I7" s="105"/>
    </row>
    <row r="8" spans="2:10" x14ac:dyDescent="0.25">
      <c r="B8" s="103" t="s">
        <v>166</v>
      </c>
      <c r="C8" s="104" t="s">
        <v>155</v>
      </c>
      <c r="D8" s="104" t="s">
        <v>156</v>
      </c>
      <c r="E8" s="104" t="s">
        <v>157</v>
      </c>
      <c r="F8" s="104" t="s">
        <v>158</v>
      </c>
      <c r="G8" s="104" t="s">
        <v>159</v>
      </c>
      <c r="H8" s="104" t="s">
        <v>160</v>
      </c>
      <c r="I8" s="104" t="s">
        <v>161</v>
      </c>
      <c r="J8" s="104" t="s">
        <v>99</v>
      </c>
    </row>
    <row r="9" spans="2:10" x14ac:dyDescent="0.25">
      <c r="B9" s="103" t="s">
        <v>162</v>
      </c>
      <c r="C9" s="105"/>
      <c r="D9" s="105"/>
      <c r="E9" s="105"/>
      <c r="F9" s="105"/>
      <c r="G9" s="105"/>
      <c r="H9" s="105"/>
      <c r="I9" s="105"/>
      <c r="J9" s="105">
        <f t="shared" ref="J9:J12" si="0">SUM(C9:I9)</f>
        <v>0</v>
      </c>
    </row>
    <row r="10" spans="2:10" x14ac:dyDescent="0.25">
      <c r="B10" s="103" t="s">
        <v>163</v>
      </c>
      <c r="C10" s="105"/>
      <c r="D10" s="105"/>
      <c r="E10" s="105"/>
      <c r="F10" s="105"/>
      <c r="G10" s="105"/>
      <c r="H10" s="105"/>
      <c r="I10" s="105"/>
      <c r="J10" s="105">
        <f t="shared" si="0"/>
        <v>0</v>
      </c>
    </row>
    <row r="11" spans="2:10" x14ac:dyDescent="0.25">
      <c r="B11" s="103" t="s">
        <v>164</v>
      </c>
      <c r="C11" s="105"/>
      <c r="D11" s="105"/>
      <c r="E11" s="105"/>
      <c r="F11" s="105"/>
      <c r="G11" s="105"/>
      <c r="H11" s="105"/>
      <c r="I11" s="105"/>
      <c r="J11" s="105">
        <f t="shared" si="0"/>
        <v>0</v>
      </c>
    </row>
    <row r="12" spans="2:10" x14ac:dyDescent="0.25">
      <c r="B12" s="103" t="s">
        <v>165</v>
      </c>
      <c r="C12" s="105"/>
      <c r="D12" s="105"/>
      <c r="E12" s="105"/>
      <c r="F12" s="105"/>
      <c r="G12" s="105"/>
      <c r="H12" s="105"/>
      <c r="I12" s="105"/>
      <c r="J12" s="105">
        <f t="shared" si="0"/>
        <v>0</v>
      </c>
    </row>
    <row r="13" spans="2:10" ht="3.75" customHeight="1" x14ac:dyDescent="0.25">
      <c r="B13" s="106"/>
      <c r="C13" s="105"/>
      <c r="D13" s="105"/>
      <c r="E13" s="105"/>
      <c r="F13" s="105"/>
      <c r="G13" s="105"/>
      <c r="H13" s="105"/>
      <c r="I13" s="105"/>
    </row>
    <row r="14" spans="2:10" x14ac:dyDescent="0.25">
      <c r="B14" s="103" t="s">
        <v>167</v>
      </c>
      <c r="C14" s="104" t="s">
        <v>155</v>
      </c>
      <c r="D14" s="104" t="s">
        <v>156</v>
      </c>
      <c r="E14" s="104" t="s">
        <v>157</v>
      </c>
      <c r="F14" s="104" t="s">
        <v>158</v>
      </c>
      <c r="G14" s="104" t="s">
        <v>159</v>
      </c>
      <c r="H14" s="104" t="s">
        <v>160</v>
      </c>
      <c r="I14" s="104" t="s">
        <v>161</v>
      </c>
      <c r="J14" s="104" t="s">
        <v>99</v>
      </c>
    </row>
    <row r="15" spans="2:10" x14ac:dyDescent="0.25">
      <c r="B15" s="103" t="s">
        <v>162</v>
      </c>
      <c r="C15" s="105"/>
      <c r="D15" s="105"/>
      <c r="E15" s="105"/>
      <c r="F15" s="105"/>
      <c r="G15" s="105"/>
      <c r="H15" s="105"/>
      <c r="I15" s="105"/>
      <c r="J15" s="105">
        <f t="shared" ref="J15:J18" si="1">SUM(C15:I15)</f>
        <v>0</v>
      </c>
    </row>
    <row r="16" spans="2:10" x14ac:dyDescent="0.25">
      <c r="B16" s="103" t="s">
        <v>163</v>
      </c>
      <c r="C16" s="105"/>
      <c r="D16" s="105"/>
      <c r="E16" s="105"/>
      <c r="F16" s="105"/>
      <c r="G16" s="105"/>
      <c r="H16" s="105"/>
      <c r="I16" s="105"/>
      <c r="J16" s="105">
        <f t="shared" si="1"/>
        <v>0</v>
      </c>
    </row>
    <row r="17" spans="2:10" x14ac:dyDescent="0.25">
      <c r="B17" s="103" t="s">
        <v>164</v>
      </c>
      <c r="C17" s="105"/>
      <c r="D17" s="105"/>
      <c r="E17" s="105"/>
      <c r="F17" s="105"/>
      <c r="G17" s="105"/>
      <c r="H17" s="105"/>
      <c r="I17" s="105"/>
      <c r="J17" s="105">
        <f t="shared" si="1"/>
        <v>0</v>
      </c>
    </row>
    <row r="18" spans="2:10" x14ac:dyDescent="0.25">
      <c r="B18" s="103" t="s">
        <v>165</v>
      </c>
      <c r="C18" s="105"/>
      <c r="D18" s="105"/>
      <c r="E18" s="105"/>
      <c r="F18" s="105"/>
      <c r="G18" s="105"/>
      <c r="H18" s="105"/>
      <c r="I18" s="105"/>
      <c r="J18" s="105">
        <f t="shared" si="1"/>
        <v>0</v>
      </c>
    </row>
    <row r="19" spans="2:10" x14ac:dyDescent="0.25">
      <c r="H19" t="s">
        <v>168</v>
      </c>
      <c r="J19" s="107">
        <f>SUM(J3:J6,J9:J12,J15:J18)</f>
        <v>0</v>
      </c>
    </row>
    <row r="20" spans="2:10" x14ac:dyDescent="0.25">
      <c r="H20" t="s">
        <v>169</v>
      </c>
      <c r="I20" s="108">
        <v>1.67E-2</v>
      </c>
      <c r="J20" s="109">
        <f>I20*J19</f>
        <v>0</v>
      </c>
    </row>
    <row r="21" spans="2:10" x14ac:dyDescent="0.25">
      <c r="H21" t="s">
        <v>170</v>
      </c>
      <c r="J21" s="109">
        <f>SUM(J19:J20)</f>
        <v>0</v>
      </c>
    </row>
    <row r="22" spans="2:10" x14ac:dyDescent="0.25">
      <c r="H22" t="s">
        <v>171</v>
      </c>
      <c r="J22" s="110">
        <f>J21/40</f>
        <v>0</v>
      </c>
    </row>
    <row r="25" spans="2:10" x14ac:dyDescent="0.25">
      <c r="B25" t="s">
        <v>172</v>
      </c>
    </row>
    <row r="27" spans="2:10" x14ac:dyDescent="0.25">
      <c r="B27" s="111" t="s">
        <v>173</v>
      </c>
      <c r="C27" s="104" t="s">
        <v>155</v>
      </c>
      <c r="D27" s="104" t="s">
        <v>156</v>
      </c>
      <c r="E27" s="104" t="s">
        <v>157</v>
      </c>
      <c r="F27" s="104" t="s">
        <v>158</v>
      </c>
      <c r="G27" s="104" t="s">
        <v>159</v>
      </c>
      <c r="H27" s="104" t="s">
        <v>160</v>
      </c>
      <c r="I27" s="104" t="s">
        <v>161</v>
      </c>
      <c r="J27" s="104" t="s">
        <v>99</v>
      </c>
    </row>
    <row r="28" spans="2:10" x14ac:dyDescent="0.25">
      <c r="B28" s="103" t="s">
        <v>174</v>
      </c>
      <c r="C28" s="105">
        <v>8</v>
      </c>
      <c r="D28" s="105">
        <v>8</v>
      </c>
      <c r="E28" s="105">
        <v>8</v>
      </c>
      <c r="F28" s="105">
        <v>8</v>
      </c>
      <c r="G28" s="105">
        <v>8</v>
      </c>
      <c r="H28" s="105">
        <v>0</v>
      </c>
      <c r="I28" s="105">
        <v>0</v>
      </c>
      <c r="J28" s="105">
        <f t="shared" ref="J28:J31" si="2">SUM(C28:I28)</f>
        <v>40</v>
      </c>
    </row>
    <row r="29" spans="2:10" x14ac:dyDescent="0.25">
      <c r="B29" s="103" t="s">
        <v>175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8</v>
      </c>
      <c r="I29" s="105">
        <v>8</v>
      </c>
      <c r="J29" s="105">
        <f t="shared" si="2"/>
        <v>16</v>
      </c>
    </row>
    <row r="30" spans="2:10" x14ac:dyDescent="0.25">
      <c r="B30" s="103" t="s">
        <v>176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5</v>
      </c>
      <c r="I30" s="105">
        <v>5</v>
      </c>
      <c r="J30" s="105">
        <f t="shared" si="2"/>
        <v>10</v>
      </c>
    </row>
    <row r="31" spans="2:10" x14ac:dyDescent="0.25">
      <c r="B31" s="103"/>
      <c r="C31" s="105"/>
      <c r="D31" s="105"/>
      <c r="E31" s="105"/>
      <c r="F31" s="105"/>
      <c r="G31" s="105"/>
      <c r="H31" s="105"/>
      <c r="I31" s="105"/>
      <c r="J31" s="105">
        <f t="shared" si="2"/>
        <v>0</v>
      </c>
    </row>
    <row r="32" spans="2:10" ht="5.25" customHeight="1" x14ac:dyDescent="0.25">
      <c r="B32" s="106"/>
      <c r="C32" s="105"/>
      <c r="D32" s="105"/>
      <c r="E32" s="105"/>
      <c r="F32" s="105"/>
      <c r="G32" s="105"/>
      <c r="H32" s="105"/>
      <c r="I32" s="105"/>
    </row>
    <row r="33" spans="2:10" x14ac:dyDescent="0.25">
      <c r="B33" s="111" t="s">
        <v>177</v>
      </c>
      <c r="C33" s="104" t="s">
        <v>155</v>
      </c>
      <c r="D33" s="104" t="s">
        <v>156</v>
      </c>
      <c r="E33" s="104" t="s">
        <v>157</v>
      </c>
      <c r="F33" s="104" t="s">
        <v>158</v>
      </c>
      <c r="G33" s="104" t="s">
        <v>159</v>
      </c>
      <c r="H33" s="104" t="s">
        <v>160</v>
      </c>
      <c r="I33" s="104" t="s">
        <v>161</v>
      </c>
      <c r="J33" s="104" t="s">
        <v>99</v>
      </c>
    </row>
    <row r="34" spans="2:10" x14ac:dyDescent="0.25">
      <c r="B34" s="103" t="s">
        <v>178</v>
      </c>
      <c r="C34" s="105">
        <v>8</v>
      </c>
      <c r="D34" s="105">
        <v>8</v>
      </c>
      <c r="E34" s="105">
        <v>8</v>
      </c>
      <c r="F34" s="105">
        <v>8</v>
      </c>
      <c r="G34" s="105">
        <v>8</v>
      </c>
      <c r="H34" s="105">
        <v>0</v>
      </c>
      <c r="I34" s="105">
        <v>0</v>
      </c>
      <c r="J34" s="105">
        <f t="shared" ref="J34:J37" si="3">SUM(C34:I34)</f>
        <v>40</v>
      </c>
    </row>
    <row r="35" spans="2:10" x14ac:dyDescent="0.25">
      <c r="B35" s="103" t="s">
        <v>179</v>
      </c>
      <c r="C35" s="105">
        <v>5</v>
      </c>
      <c r="D35" s="105">
        <v>5</v>
      </c>
      <c r="E35" s="105">
        <v>5</v>
      </c>
      <c r="F35" s="105">
        <v>5</v>
      </c>
      <c r="G35" s="105">
        <v>5</v>
      </c>
      <c r="H35" s="105">
        <v>0</v>
      </c>
      <c r="I35" s="105">
        <v>0</v>
      </c>
      <c r="J35" s="105">
        <f t="shared" si="3"/>
        <v>25</v>
      </c>
    </row>
    <row r="36" spans="2:10" x14ac:dyDescent="0.25">
      <c r="B36" s="103" t="s">
        <v>180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8</v>
      </c>
      <c r="I36" s="105">
        <v>8</v>
      </c>
      <c r="J36" s="105">
        <f t="shared" si="3"/>
        <v>16</v>
      </c>
    </row>
    <row r="37" spans="2:10" x14ac:dyDescent="0.25">
      <c r="B37" s="103" t="s">
        <v>181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5</v>
      </c>
      <c r="I37" s="105">
        <v>5</v>
      </c>
      <c r="J37" s="105">
        <f t="shared" si="3"/>
        <v>10</v>
      </c>
    </row>
    <row r="38" spans="2:10" ht="5.25" customHeight="1" x14ac:dyDescent="0.25">
      <c r="B38" s="106"/>
      <c r="C38" s="105"/>
      <c r="D38" s="105"/>
      <c r="E38" s="105"/>
      <c r="F38" s="105"/>
      <c r="G38" s="105"/>
      <c r="H38" s="105"/>
      <c r="I38" s="105"/>
    </row>
    <row r="39" spans="2:10" x14ac:dyDescent="0.25">
      <c r="B39" s="111" t="s">
        <v>182</v>
      </c>
      <c r="C39" s="104" t="s">
        <v>155</v>
      </c>
      <c r="D39" s="104" t="s">
        <v>156</v>
      </c>
      <c r="E39" s="104" t="s">
        <v>157</v>
      </c>
      <c r="F39" s="104" t="s">
        <v>158</v>
      </c>
      <c r="G39" s="104" t="s">
        <v>159</v>
      </c>
      <c r="H39" s="104" t="s">
        <v>160</v>
      </c>
      <c r="I39" s="104" t="s">
        <v>161</v>
      </c>
      <c r="J39" s="104" t="s">
        <v>99</v>
      </c>
    </row>
    <row r="40" spans="2:10" x14ac:dyDescent="0.25">
      <c r="B40" s="103" t="s">
        <v>183</v>
      </c>
      <c r="C40" s="105">
        <v>8</v>
      </c>
      <c r="D40" s="105">
        <v>8</v>
      </c>
      <c r="E40" s="105">
        <v>8</v>
      </c>
      <c r="F40" s="105">
        <v>8</v>
      </c>
      <c r="G40" s="105">
        <v>8</v>
      </c>
      <c r="H40" s="105">
        <v>0</v>
      </c>
      <c r="I40" s="105">
        <v>0</v>
      </c>
      <c r="J40" s="105">
        <f t="shared" ref="J40:J43" si="4">SUM(C40:I40)</f>
        <v>40</v>
      </c>
    </row>
    <row r="41" spans="2:10" x14ac:dyDescent="0.25">
      <c r="B41" s="103" t="s">
        <v>184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8</v>
      </c>
      <c r="I41" s="105">
        <v>8</v>
      </c>
      <c r="J41" s="105">
        <f t="shared" si="4"/>
        <v>16</v>
      </c>
    </row>
    <row r="42" spans="2:10" x14ac:dyDescent="0.25">
      <c r="B42" s="103"/>
      <c r="C42" s="105"/>
      <c r="D42" s="105"/>
      <c r="E42" s="105"/>
      <c r="F42" s="105"/>
      <c r="G42" s="105"/>
      <c r="H42" s="105"/>
      <c r="I42" s="105"/>
      <c r="J42" s="105">
        <f t="shared" si="4"/>
        <v>0</v>
      </c>
    </row>
    <row r="43" spans="2:10" x14ac:dyDescent="0.25">
      <c r="B43" s="103"/>
      <c r="C43" s="105"/>
      <c r="D43" s="105"/>
      <c r="E43" s="105"/>
      <c r="F43" s="105"/>
      <c r="G43" s="105"/>
      <c r="H43" s="105"/>
      <c r="I43" s="105"/>
      <c r="J43" s="105">
        <f t="shared" si="4"/>
        <v>0</v>
      </c>
    </row>
    <row r="44" spans="2:10" x14ac:dyDescent="0.25">
      <c r="H44" t="s">
        <v>168</v>
      </c>
      <c r="J44" s="107">
        <f>SUM(J28:J31,J34:J37,J40:J43)</f>
        <v>213</v>
      </c>
    </row>
    <row r="45" spans="2:10" x14ac:dyDescent="0.25">
      <c r="H45" t="s">
        <v>169</v>
      </c>
      <c r="I45" s="108">
        <v>1.67E-2</v>
      </c>
      <c r="J45" s="109">
        <f>I45*J44</f>
        <v>3.5570999999999997</v>
      </c>
    </row>
    <row r="46" spans="2:10" x14ac:dyDescent="0.25">
      <c r="H46" t="s">
        <v>170</v>
      </c>
      <c r="J46" s="109">
        <f>SUM(J44:J45)</f>
        <v>216.55709999999999</v>
      </c>
    </row>
    <row r="47" spans="2:10" x14ac:dyDescent="0.25">
      <c r="H47" t="s">
        <v>171</v>
      </c>
      <c r="J47" s="110">
        <f>J46/40</f>
        <v>5.4139274999999998</v>
      </c>
    </row>
    <row r="49" spans="9:9" x14ac:dyDescent="0.25">
      <c r="I49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/>
  </sheetViews>
  <sheetFormatPr defaultColWidth="13.140625" defaultRowHeight="15" x14ac:dyDescent="0.25"/>
  <cols>
    <col min="1" max="1" width="42" style="4" customWidth="1"/>
    <col min="2" max="2" width="53.85546875" style="4" customWidth="1"/>
    <col min="3" max="16384" width="13.140625" style="4"/>
  </cols>
  <sheetData>
    <row r="1" spans="1:2" ht="63" customHeight="1" x14ac:dyDescent="0.25">
      <c r="A1" s="5" t="s">
        <v>47</v>
      </c>
      <c r="B1" s="5" t="s">
        <v>113</v>
      </c>
    </row>
    <row r="2" spans="1:2" x14ac:dyDescent="0.25">
      <c r="A2" s="8" t="s">
        <v>53</v>
      </c>
      <c r="B2" s="8"/>
    </row>
    <row r="3" spans="1:2" ht="30" x14ac:dyDescent="0.25">
      <c r="A3" s="12" t="s">
        <v>106</v>
      </c>
      <c r="B3" s="12" t="s">
        <v>114</v>
      </c>
    </row>
    <row r="4" spans="1:2" ht="30" x14ac:dyDescent="0.25">
      <c r="A4" s="12" t="s">
        <v>82</v>
      </c>
      <c r="B4" s="12" t="s">
        <v>115</v>
      </c>
    </row>
    <row r="5" spans="1:2" ht="30" x14ac:dyDescent="0.25">
      <c r="A5" s="12" t="s">
        <v>20</v>
      </c>
      <c r="B5" s="12" t="s">
        <v>116</v>
      </c>
    </row>
    <row r="6" spans="1:2" ht="30" x14ac:dyDescent="0.25">
      <c r="A6" s="12" t="s">
        <v>49</v>
      </c>
      <c r="B6" s="12" t="s">
        <v>116</v>
      </c>
    </row>
    <row r="7" spans="1:2" x14ac:dyDescent="0.25">
      <c r="A7" s="12" t="s">
        <v>50</v>
      </c>
      <c r="B7" s="12" t="s">
        <v>117</v>
      </c>
    </row>
    <row r="8" spans="1:2" ht="30" x14ac:dyDescent="0.25">
      <c r="A8" s="12" t="s">
        <v>21</v>
      </c>
      <c r="B8" s="12" t="s">
        <v>118</v>
      </c>
    </row>
    <row r="9" spans="1:2" x14ac:dyDescent="0.25">
      <c r="A9" s="8" t="s">
        <v>16</v>
      </c>
      <c r="B9" s="8"/>
    </row>
    <row r="10" spans="1:2" x14ac:dyDescent="0.25">
      <c r="A10" s="12" t="s">
        <v>54</v>
      </c>
      <c r="B10" s="12" t="s">
        <v>120</v>
      </c>
    </row>
    <row r="11" spans="1:2" ht="30" x14ac:dyDescent="0.25">
      <c r="A11" s="12" t="s">
        <v>55</v>
      </c>
      <c r="B11" s="12" t="s">
        <v>121</v>
      </c>
    </row>
    <row r="12" spans="1:2" x14ac:dyDescent="0.25">
      <c r="A12" s="12" t="s">
        <v>56</v>
      </c>
      <c r="B12" s="12" t="s">
        <v>119</v>
      </c>
    </row>
    <row r="13" spans="1:2" ht="29.25" customHeight="1" x14ac:dyDescent="0.25">
      <c r="A13" s="8" t="s">
        <v>57</v>
      </c>
      <c r="B13" s="8"/>
    </row>
    <row r="14" spans="1:2" x14ac:dyDescent="0.25">
      <c r="A14" s="12" t="s">
        <v>25</v>
      </c>
      <c r="B14" s="12" t="s">
        <v>122</v>
      </c>
    </row>
    <row r="15" spans="1:2" x14ac:dyDescent="0.25">
      <c r="A15" s="8" t="s">
        <v>58</v>
      </c>
      <c r="B15" s="8"/>
    </row>
    <row r="16" spans="1:2" ht="30" x14ac:dyDescent="0.25">
      <c r="A16" s="12" t="s">
        <v>12</v>
      </c>
      <c r="B16" s="12" t="s">
        <v>123</v>
      </c>
    </row>
    <row r="17" spans="1:2" ht="30" x14ac:dyDescent="0.25">
      <c r="A17" s="12" t="s">
        <v>13</v>
      </c>
      <c r="B17" s="12" t="s">
        <v>123</v>
      </c>
    </row>
    <row r="18" spans="1:2" ht="30" x14ac:dyDescent="0.25">
      <c r="A18" s="12" t="s">
        <v>14</v>
      </c>
      <c r="B18" s="12" t="s">
        <v>123</v>
      </c>
    </row>
    <row r="19" spans="1:2" ht="30" x14ac:dyDescent="0.25">
      <c r="A19" s="12" t="s">
        <v>59</v>
      </c>
      <c r="B19" s="12" t="s">
        <v>123</v>
      </c>
    </row>
    <row r="20" spans="1:2" ht="30" x14ac:dyDescent="0.25">
      <c r="A20" s="12" t="s">
        <v>88</v>
      </c>
      <c r="B20" s="12" t="s">
        <v>124</v>
      </c>
    </row>
    <row r="21" spans="1:2" x14ac:dyDescent="0.25">
      <c r="A21" s="8" t="s">
        <v>60</v>
      </c>
      <c r="B21" s="8"/>
    </row>
    <row r="22" spans="1:2" x14ac:dyDescent="0.25">
      <c r="A22" s="12" t="s">
        <v>61</v>
      </c>
      <c r="B22" s="12" t="s">
        <v>133</v>
      </c>
    </row>
    <row r="23" spans="1:2" x14ac:dyDescent="0.25">
      <c r="A23" s="12" t="s">
        <v>81</v>
      </c>
      <c r="B23" s="12" t="s">
        <v>134</v>
      </c>
    </row>
    <row r="24" spans="1:2" x14ac:dyDescent="0.25">
      <c r="A24" s="8" t="s">
        <v>62</v>
      </c>
      <c r="B24" s="8"/>
    </row>
    <row r="25" spans="1:2" ht="30" x14ac:dyDescent="0.25">
      <c r="A25" s="12" t="s">
        <v>4</v>
      </c>
      <c r="B25" s="12" t="s">
        <v>135</v>
      </c>
    </row>
    <row r="26" spans="1:2" x14ac:dyDescent="0.25">
      <c r="A26" s="12" t="s">
        <v>5</v>
      </c>
      <c r="B26" s="12" t="s">
        <v>136</v>
      </c>
    </row>
    <row r="27" spans="1:2" ht="30" x14ac:dyDescent="0.25">
      <c r="A27" s="12" t="s">
        <v>7</v>
      </c>
      <c r="B27" s="12" t="s">
        <v>151</v>
      </c>
    </row>
    <row r="28" spans="1:2" x14ac:dyDescent="0.25">
      <c r="A28" s="12" t="s">
        <v>9</v>
      </c>
      <c r="B28" s="12" t="s">
        <v>137</v>
      </c>
    </row>
    <row r="29" spans="1:2" ht="30" x14ac:dyDescent="0.25">
      <c r="A29" s="12" t="s">
        <v>10</v>
      </c>
      <c r="B29" s="12" t="s">
        <v>138</v>
      </c>
    </row>
    <row r="30" spans="1:2" ht="30" x14ac:dyDescent="0.25">
      <c r="A30" s="12" t="s">
        <v>11</v>
      </c>
      <c r="B30" s="12" t="s">
        <v>139</v>
      </c>
    </row>
    <row r="31" spans="1:2" ht="30" x14ac:dyDescent="0.25">
      <c r="A31" s="12" t="s">
        <v>8</v>
      </c>
      <c r="B31" s="12" t="s">
        <v>140</v>
      </c>
    </row>
    <row r="32" spans="1:2" x14ac:dyDescent="0.25">
      <c r="A32" s="12" t="s">
        <v>6</v>
      </c>
      <c r="B32" s="12" t="s">
        <v>141</v>
      </c>
    </row>
    <row r="33" spans="1:2" x14ac:dyDescent="0.25">
      <c r="A33" s="12" t="s">
        <v>78</v>
      </c>
      <c r="B33" s="12" t="s">
        <v>142</v>
      </c>
    </row>
    <row r="34" spans="1:2" x14ac:dyDescent="0.25">
      <c r="A34" s="12" t="s">
        <v>76</v>
      </c>
      <c r="B34" s="12" t="s">
        <v>143</v>
      </c>
    </row>
    <row r="35" spans="1:2" x14ac:dyDescent="0.25">
      <c r="A35" s="12"/>
      <c r="B35" s="12"/>
    </row>
    <row r="36" spans="1:2" x14ac:dyDescent="0.25">
      <c r="A36" s="8" t="s">
        <v>63</v>
      </c>
      <c r="B36" s="8"/>
    </row>
    <row r="37" spans="1:2" x14ac:dyDescent="0.25">
      <c r="A37" s="12" t="s">
        <v>77</v>
      </c>
      <c r="B37" s="12" t="s">
        <v>145</v>
      </c>
    </row>
    <row r="38" spans="1:2" ht="30" x14ac:dyDescent="0.25">
      <c r="A38" s="12" t="s">
        <v>26</v>
      </c>
      <c r="B38" s="12" t="s">
        <v>144</v>
      </c>
    </row>
    <row r="39" spans="1:2" x14ac:dyDescent="0.25">
      <c r="A39" s="12" t="s">
        <v>0</v>
      </c>
      <c r="B39" s="12" t="s">
        <v>146</v>
      </c>
    </row>
    <row r="40" spans="1:2" x14ac:dyDescent="0.25">
      <c r="A40" s="12" t="s">
        <v>1</v>
      </c>
      <c r="B40" s="12" t="s">
        <v>147</v>
      </c>
    </row>
    <row r="41" spans="1:2" x14ac:dyDescent="0.25">
      <c r="A41" s="12" t="s">
        <v>2</v>
      </c>
      <c r="B41" s="12" t="s">
        <v>148</v>
      </c>
    </row>
    <row r="42" spans="1:2" ht="30" x14ac:dyDescent="0.25">
      <c r="A42" s="12" t="s">
        <v>3</v>
      </c>
      <c r="B42" s="12" t="s">
        <v>152</v>
      </c>
    </row>
    <row r="43" spans="1:2" x14ac:dyDescent="0.25">
      <c r="A43" s="8" t="s">
        <v>73</v>
      </c>
      <c r="B43" s="8"/>
    </row>
    <row r="44" spans="1:2" x14ac:dyDescent="0.25">
      <c r="A44" s="12" t="s">
        <v>65</v>
      </c>
      <c r="B44" s="12" t="s">
        <v>150</v>
      </c>
    </row>
    <row r="45" spans="1:2" x14ac:dyDescent="0.25">
      <c r="A45" s="12" t="s">
        <v>48</v>
      </c>
      <c r="B45" s="12" t="s">
        <v>149</v>
      </c>
    </row>
    <row r="46" spans="1:2" x14ac:dyDescent="0.25">
      <c r="A46" s="12" t="s">
        <v>74</v>
      </c>
      <c r="B46" s="12"/>
    </row>
    <row r="47" spans="1:2" x14ac:dyDescent="0.25">
      <c r="A47" s="20"/>
      <c r="B47" s="20"/>
    </row>
    <row r="48" spans="1:2" x14ac:dyDescent="0.25">
      <c r="A48" s="20" t="s">
        <v>27</v>
      </c>
      <c r="B48" s="20"/>
    </row>
    <row r="49" spans="1:2" x14ac:dyDescent="0.25">
      <c r="A49" s="8" t="s">
        <v>64</v>
      </c>
      <c r="B49" s="8"/>
    </row>
    <row r="50" spans="1:2" x14ac:dyDescent="0.25">
      <c r="A50" s="12" t="s">
        <v>107</v>
      </c>
      <c r="B50" s="12" t="s">
        <v>125</v>
      </c>
    </row>
    <row r="51" spans="1:2" ht="30" x14ac:dyDescent="0.25">
      <c r="A51" s="12" t="s">
        <v>20</v>
      </c>
      <c r="B51" s="12" t="s">
        <v>126</v>
      </c>
    </row>
    <row r="52" spans="1:2" ht="30" x14ac:dyDescent="0.25">
      <c r="A52" s="12" t="s">
        <v>49</v>
      </c>
      <c r="B52" s="12" t="s">
        <v>126</v>
      </c>
    </row>
    <row r="53" spans="1:2" ht="30" x14ac:dyDescent="0.25">
      <c r="A53" s="12" t="s">
        <v>50</v>
      </c>
      <c r="B53" s="12" t="s">
        <v>126</v>
      </c>
    </row>
    <row r="54" spans="1:2" ht="30" x14ac:dyDescent="0.25">
      <c r="A54" s="12" t="s">
        <v>21</v>
      </c>
      <c r="B54" s="12" t="s">
        <v>127</v>
      </c>
    </row>
    <row r="55" spans="1:2" x14ac:dyDescent="0.25">
      <c r="A55" s="12" t="s">
        <v>66</v>
      </c>
      <c r="B55" s="12" t="s">
        <v>128</v>
      </c>
    </row>
    <row r="56" spans="1:2" x14ac:dyDescent="0.25">
      <c r="A56" s="12" t="s">
        <v>67</v>
      </c>
      <c r="B56" s="12" t="s">
        <v>129</v>
      </c>
    </row>
    <row r="57" spans="1:2" x14ac:dyDescent="0.25">
      <c r="A57" s="12" t="s">
        <v>15</v>
      </c>
      <c r="B57" s="12" t="s">
        <v>130</v>
      </c>
    </row>
    <row r="58" spans="1:2" x14ac:dyDescent="0.25">
      <c r="A58" s="12" t="s">
        <v>131</v>
      </c>
      <c r="B58" s="12" t="s">
        <v>132</v>
      </c>
    </row>
    <row r="59" spans="1:2" x14ac:dyDescent="0.25">
      <c r="A59" s="8" t="s">
        <v>75</v>
      </c>
      <c r="B59" s="8"/>
    </row>
    <row r="60" spans="1:2" x14ac:dyDescent="0.25">
      <c r="A60" s="12" t="s">
        <v>74</v>
      </c>
      <c r="B60" s="12"/>
    </row>
    <row r="61" spans="1:2" x14ac:dyDescent="0.25">
      <c r="A61" s="12" t="s">
        <v>74</v>
      </c>
      <c r="B61" s="12"/>
    </row>
    <row r="62" spans="1:2" x14ac:dyDescent="0.25">
      <c r="A62" s="12" t="s">
        <v>74</v>
      </c>
      <c r="B62" s="12"/>
    </row>
    <row r="63" spans="1:2" x14ac:dyDescent="0.25">
      <c r="A63" s="12"/>
      <c r="B63" s="12"/>
    </row>
    <row r="64" spans="1:2" x14ac:dyDescent="0.25">
      <c r="A64" s="20" t="s">
        <v>72</v>
      </c>
      <c r="B64" s="20"/>
    </row>
    <row r="65" spans="1:4" x14ac:dyDescent="0.25">
      <c r="A65" s="12"/>
      <c r="B65" s="12"/>
    </row>
    <row r="66" spans="1:4" x14ac:dyDescent="0.25">
      <c r="A66" s="20" t="s">
        <v>22</v>
      </c>
      <c r="B66" s="20"/>
    </row>
    <row r="67" spans="1:4" x14ac:dyDescent="0.25">
      <c r="D67" s="25"/>
    </row>
    <row r="68" spans="1:4" x14ac:dyDescent="0.25">
      <c r="D68" s="22"/>
    </row>
    <row r="69" spans="1:4" x14ac:dyDescent="0.25">
      <c r="D69" s="22"/>
    </row>
    <row r="70" spans="1:4" hidden="1" x14ac:dyDescent="0.25">
      <c r="D70" s="22"/>
    </row>
    <row r="71" spans="1:4" hidden="1" x14ac:dyDescent="0.25">
      <c r="D71" s="19"/>
    </row>
    <row r="72" spans="1:4" hidden="1" x14ac:dyDescent="0.25">
      <c r="D72" s="19"/>
    </row>
    <row r="73" spans="1:4" hidden="1" x14ac:dyDescent="0.25"/>
    <row r="74" spans="1:4" hidden="1" x14ac:dyDescent="0.25"/>
    <row r="75" spans="1:4" hidden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4" sqref="B4"/>
    </sheetView>
  </sheetViews>
  <sheetFormatPr defaultRowHeight="15" x14ac:dyDescent="0.25"/>
  <cols>
    <col min="1" max="1" width="40.85546875" style="85" customWidth="1"/>
    <col min="2" max="2" width="43.5703125" style="85" customWidth="1"/>
    <col min="3" max="16384" width="9.140625" style="84"/>
  </cols>
  <sheetData>
    <row r="1" spans="1:2" x14ac:dyDescent="0.25">
      <c r="A1" s="85" t="s">
        <v>23</v>
      </c>
      <c r="B1" s="85" t="s">
        <v>24</v>
      </c>
    </row>
  </sheetData>
  <printOptions gridLine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D25" sqref="D25"/>
    </sheetView>
  </sheetViews>
  <sheetFormatPr defaultRowHeight="15" x14ac:dyDescent="0.25"/>
  <cols>
    <col min="1" max="1" width="23.7109375" style="78" bestFit="1" customWidth="1"/>
    <col min="2" max="2" width="12.28515625" style="78" bestFit="1" customWidth="1"/>
    <col min="3" max="16384" width="9.140625" style="78"/>
  </cols>
  <sheetData>
    <row r="1" spans="1:2" x14ac:dyDescent="0.25">
      <c r="A1" s="76" t="s">
        <v>27</v>
      </c>
      <c r="B1" s="77">
        <f>Budget!D49</f>
        <v>0</v>
      </c>
    </row>
    <row r="2" spans="1:2" x14ac:dyDescent="0.25">
      <c r="A2" s="76"/>
    </row>
    <row r="3" spans="1:2" x14ac:dyDescent="0.25">
      <c r="A3" s="76" t="s">
        <v>28</v>
      </c>
    </row>
    <row r="4" spans="1:2" x14ac:dyDescent="0.25">
      <c r="A4" s="76" t="s">
        <v>29</v>
      </c>
    </row>
    <row r="5" spans="1:2" x14ac:dyDescent="0.25">
      <c r="A5" s="76" t="s">
        <v>30</v>
      </c>
    </row>
    <row r="6" spans="1:2" x14ac:dyDescent="0.25">
      <c r="A6" s="76" t="s">
        <v>31</v>
      </c>
    </row>
    <row r="7" spans="1:2" x14ac:dyDescent="0.25">
      <c r="A7" s="76" t="s">
        <v>32</v>
      </c>
      <c r="B7" s="77"/>
    </row>
    <row r="8" spans="1:2" x14ac:dyDescent="0.25">
      <c r="A8" s="79" t="s">
        <v>33</v>
      </c>
      <c r="B8" s="77">
        <f>-Budget!D23</f>
        <v>0</v>
      </c>
    </row>
    <row r="9" spans="1:2" x14ac:dyDescent="0.25">
      <c r="A9" s="79" t="s">
        <v>34</v>
      </c>
      <c r="B9" s="77">
        <f>-Budget!D26</f>
        <v>0</v>
      </c>
    </row>
    <row r="10" spans="1:2" x14ac:dyDescent="0.25">
      <c r="A10" s="79" t="s">
        <v>35</v>
      </c>
      <c r="B10" s="77">
        <f>-Budget!D17</f>
        <v>0</v>
      </c>
    </row>
    <row r="11" spans="1:2" x14ac:dyDescent="0.25">
      <c r="A11" s="76" t="s">
        <v>36</v>
      </c>
    </row>
    <row r="12" spans="1:2" x14ac:dyDescent="0.25">
      <c r="A12" s="76" t="s">
        <v>37</v>
      </c>
    </row>
    <row r="13" spans="1:2" x14ac:dyDescent="0.25">
      <c r="A13" s="76" t="s">
        <v>38</v>
      </c>
    </row>
    <row r="14" spans="1:2" x14ac:dyDescent="0.25">
      <c r="A14" s="79" t="s">
        <v>39</v>
      </c>
      <c r="B14" s="77">
        <f>-Budget!D38</f>
        <v>0</v>
      </c>
    </row>
    <row r="15" spans="1:2" x14ac:dyDescent="0.25">
      <c r="A15" s="76"/>
    </row>
    <row r="16" spans="1:2" x14ac:dyDescent="0.25">
      <c r="A16" s="76" t="s">
        <v>40</v>
      </c>
    </row>
    <row r="17" spans="1:2" x14ac:dyDescent="0.25">
      <c r="A17" s="80" t="s">
        <v>41</v>
      </c>
      <c r="B17" s="77">
        <f>SUM(B1:B16)</f>
        <v>0</v>
      </c>
    </row>
    <row r="19" spans="1:2" x14ac:dyDescent="0.25">
      <c r="A19" s="76" t="s">
        <v>42</v>
      </c>
      <c r="B19" s="81">
        <f>B17*0.1</f>
        <v>0</v>
      </c>
    </row>
    <row r="21" spans="1:2" x14ac:dyDescent="0.25">
      <c r="A21" s="82" t="s">
        <v>68</v>
      </c>
      <c r="B21" s="77">
        <f>Budget!D65</f>
        <v>0</v>
      </c>
    </row>
    <row r="23" spans="1:2" x14ac:dyDescent="0.25">
      <c r="A23" s="78" t="s">
        <v>69</v>
      </c>
      <c r="B23" s="83" t="str">
        <f>IF(B21&gt;B19,B21-B19,"")</f>
        <v/>
      </c>
    </row>
  </sheetData>
  <sheetProtection password="DBE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Provider Rate Requested</vt:lpstr>
      <vt:lpstr>Budget</vt:lpstr>
      <vt:lpstr>Salaries</vt:lpstr>
      <vt:lpstr>Staff Schedule</vt:lpstr>
      <vt:lpstr>Line Item Definitions</vt:lpstr>
      <vt:lpstr>Comments-Questions</vt:lpstr>
      <vt:lpstr>Modified Total Direct Costs</vt:lpstr>
    </vt:vector>
  </TitlesOfParts>
  <Company>Eckerd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Bailey</dc:creator>
  <cp:lastModifiedBy>Jason Thomas</cp:lastModifiedBy>
  <cp:lastPrinted>2017-05-05T18:06:53Z</cp:lastPrinted>
  <dcterms:created xsi:type="dcterms:W3CDTF">2017-01-10T15:23:36Z</dcterms:created>
  <dcterms:modified xsi:type="dcterms:W3CDTF">2018-03-19T18:38:57Z</dcterms:modified>
</cp:coreProperties>
</file>